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ункт 8" sheetId="1" r:id="rId1"/>
    <sheet name="+ и -" sheetId="2" r:id="rId2"/>
  </sheets>
  <definedNames>
    <definedName name="_xlnm.Print_Titles" localSheetId="1">'+ и -'!$9:$9</definedName>
    <definedName name="_xlnm.Print_Titles" localSheetId="0">'Пункт 8'!$13:$13</definedName>
  </definedNames>
  <calcPr fullCalcOnLoad="1"/>
</workbook>
</file>

<file path=xl/sharedStrings.xml><?xml version="1.0" encoding="utf-8"?>
<sst xmlns="http://schemas.openxmlformats.org/spreadsheetml/2006/main" count="447" uniqueCount="139">
  <si>
    <t>000 02 00 00 00 00 0000 700</t>
  </si>
  <si>
    <t>000 02 01 00 00 00 0000 700</t>
  </si>
  <si>
    <t>000 02 01 01 00 00 0000 710</t>
  </si>
  <si>
    <t>000 02 01 02 00 00 0000 710</t>
  </si>
  <si>
    <t>000 03 00 00 00 00 0000 700</t>
  </si>
  <si>
    <t>000 03 01 00 00 03 0000 710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</si>
  <si>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</si>
  <si>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Кредиты, полученные в валюте Российской Федерации от кредитных организаций</t>
  </si>
  <si>
    <t>Привлечение прочих источников финансирования дефицитов бюджетов</t>
  </si>
  <si>
    <t>Привлечение прочих источников внутреннего финансирования дефицитов бюджетов</t>
  </si>
  <si>
    <t>Прочие источники внутреннего финансирования дефицитов местных бюджетов</t>
  </si>
  <si>
    <t>000 02 00 00 00 00 0000 800</t>
  </si>
  <si>
    <t>000 02 01 00 00 00 0000 800</t>
  </si>
  <si>
    <t>000 02 01 01 00 00 0000 810</t>
  </si>
  <si>
    <t>000 02 01 02 00 00 0000 810</t>
  </si>
  <si>
    <t>000 03 00 00 00 00 0000 800</t>
  </si>
  <si>
    <t>000 03 01 00 00 00 0000 800</t>
  </si>
  <si>
    <t>000 03 01 00 00 03 0000 810</t>
  </si>
  <si>
    <t>000 04 00 00 00 00 0000 000</t>
  </si>
  <si>
    <t>000 04 00 00 00 00 0000 800</t>
  </si>
  <si>
    <t>000 04 01 00 00 00 0000 800</t>
  </si>
  <si>
    <t>000 04 01 00 00 03 0000 810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</si>
  <si>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</si>
  <si>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Бюджетные кредиты, полученные от других бюджетов бюджетной системы Российской Федерации</t>
  </si>
  <si>
    <t>Погашение обязательств за счет прочих источников финансирования дефицитов бюджетов</t>
  </si>
  <si>
    <t>Погашение обязательств за счет прочих источников внутреннего финансирования дефицитов бюджетов</t>
  </si>
  <si>
    <t>Государственные и муниципальные гарантии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</si>
  <si>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</si>
  <si>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</si>
  <si>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Муниципальные гарантии в валюте Российской Федерации</t>
  </si>
  <si>
    <t>000 05 00 00 00 00 0000 000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</si>
  <si>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</si>
  <si>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</si>
  <si>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</si>
  <si>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</si>
  <si>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000 06 00 00 00 00 0000 000</t>
  </si>
  <si>
    <t>000 06 00 00 00 00 0000 430</t>
  </si>
  <si>
    <t>000 06 01 00 00 00 0000 430</t>
  </si>
  <si>
    <t>000 06 02 00 00 00 0000 430</t>
  </si>
  <si>
    <t>000 06 02 00 00 03 0000 430</t>
  </si>
  <si>
    <t>Земельные участки после разграничения  собственности на землю</t>
  </si>
  <si>
    <t xml:space="preserve"> </t>
  </si>
  <si>
    <t>Поступления от продажи земельных участков после разграничения собственности на землю, зачисляемые в местные бюджеты</t>
  </si>
  <si>
    <t>000 06 00 00 00 00 0000 330</t>
  </si>
  <si>
    <t>000 06 02 00 00 00 0000 330</t>
  </si>
  <si>
    <t>000 08 00 00 00 00 0000 000</t>
  </si>
  <si>
    <t>000 08 01 00 00 00 0000 510</t>
  </si>
  <si>
    <t>000 08 01 01 00 00 0000 510</t>
  </si>
  <si>
    <t>000 08 01 01 00 03 0000 510</t>
  </si>
  <si>
    <t>000 08 02 00 00 00 0000 510</t>
  </si>
  <si>
    <t>000 08 02 01 00 00 0000 510</t>
  </si>
  <si>
    <t>Увеличение остатков средств бюджетов</t>
  </si>
  <si>
    <t>Увеличение остатков финансового резерва бюджетов</t>
  </si>
  <si>
    <t>Увеличение остатков денежных средств финансового резерва</t>
  </si>
  <si>
    <t>Увеличение остатков денежных средств финансового резерва местных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</si>
  <si>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</si>
  <si>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</si>
  <si>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000 08 01 00 00 00 0000 610</t>
  </si>
  <si>
    <t>000 08 01 01 00 00 0000 610</t>
  </si>
  <si>
    <t>000 08 01 01 00 03 0000 610</t>
  </si>
  <si>
    <t>000 08 02 00 00 00 0000 610</t>
  </si>
  <si>
    <t>000 08 02 01 00 00 0000 610</t>
  </si>
  <si>
    <t>Уменьшение остатков средств бюджетов</t>
  </si>
  <si>
    <t>Уменьшение остатков финансового резерва бюджетов</t>
  </si>
  <si>
    <t>Уменьшение остатков денежных средств финансового резерва</t>
  </si>
  <si>
    <t>Уменьшение остатков денежных средств финансового резерва местных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</si>
  <si>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</si>
  <si>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</si>
  <si>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</si>
  <si>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>Прочие источников финансирования дефицитов бюджетов</t>
  </si>
  <si>
    <t>000 03 00 00 00 00 0000 000</t>
  </si>
  <si>
    <t>000 03 01 00 00 00 0000 700</t>
  </si>
  <si>
    <t xml:space="preserve">Наименование </t>
  </si>
  <si>
    <r>
      <t>Бюджетные кредиты</t>
    </r>
    <r>
      <rPr>
        <sz val="12"/>
        <rFont val="Times New Roman"/>
        <family val="1"/>
      </rPr>
      <t>, полученные от других бюджетов бюджетной системы Российской Федерации</t>
    </r>
  </si>
  <si>
    <t>ВСЕГО</t>
  </si>
  <si>
    <t>-</t>
  </si>
  <si>
    <t>АКЦИИ И ИНЫЕ ФОРМЫ УЧАСТИЯ В КАПИТАЛЕ, НАХОДЯЩИЕСЯ В ГОСУДАРСТВЕННОЙ И МУНИЦИПАЛЬНОЙ СОБСТВЕННОСТИ</t>
  </si>
  <si>
    <t>ЗЕМЕЛЬНЫЕ УЧАСТКИ, НАХОДЯЩИЕСЯ В ГОСУДАРСТВЕННОЙ И МУНИЦИПАЛЬНОЙ СОБСТВЕННОСТИ</t>
  </si>
  <si>
    <t>ОСТАТКИ СРЕДСТВ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</si>
  <si>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</si>
  <si>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</si>
  <si>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</si>
  <si>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</si>
  <si>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</si>
  <si>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</si>
  <si>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</si>
  <si>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r>
      <t>Бюджетные кредиты</t>
    </r>
    <r>
      <rPr>
        <sz val="12"/>
        <rFont val="Times New Roman"/>
        <family val="1"/>
      </rPr>
      <t>, полученные от других бюджетов бюджетной системы Российской Федерации бюджетами городских округов</t>
    </r>
  </si>
  <si>
    <t>000 02 01 01 00 04 0000 810</t>
  </si>
  <si>
    <t>000 02 01 02 00 04 0000 810</t>
  </si>
  <si>
    <t>Приобретение акций и иных форм участия в капитале в собственность городских округов</t>
  </si>
  <si>
    <t>000 05 00 00 00 04 0000 530</t>
  </si>
  <si>
    <t>Продажа акций и иных форм участия в капитале, находящихся в собственности городских округов</t>
  </si>
  <si>
    <t>000 05 00 00 00 04 0000 630</t>
  </si>
  <si>
    <t>000 06 02 00 00 04 0000 330</t>
  </si>
  <si>
    <t>Приобретение земельных участков для нужд городских округов</t>
  </si>
  <si>
    <t>000 08 00 00 00 00 0000 500</t>
  </si>
  <si>
    <t>000 08 02 01 00 04 0000 510</t>
  </si>
  <si>
    <t>Увеличение прочих остатков денежных средств бюджетов городских округов</t>
  </si>
  <si>
    <t>000 08 02 01 00 04 0000 610</t>
  </si>
  <si>
    <t>Уменьшение прочих остатков денежных средств  бюджетов городских округов</t>
  </si>
  <si>
    <t>000 08 00 00 00 00 0000 600</t>
  </si>
  <si>
    <t>Поступления от продажи земельных участков до разграничения государственной собственности на  землю, на которых расположены иные объекты недвижимого имущества, зачисляемые в бюджеты городских округов</t>
  </si>
  <si>
    <t>Поступления от продажи земельных участков после разграничения собственности на  землю, зачисляемые в бюджеты городских округов</t>
  </si>
  <si>
    <t>000 06 02 00 00 04 0000 430</t>
  </si>
  <si>
    <t>000 06 03 00 00 00 0000 430</t>
  </si>
  <si>
    <t>000 06 03 00 00 04 0000 430</t>
  </si>
  <si>
    <t xml:space="preserve">Продажа (уменьшение стоимости) земельных участков, находящихся в государственной и муниципальной собственности
</t>
  </si>
  <si>
    <t xml:space="preserve">ЗЕМЕЛЬНЫЕ УЧАСТКИ ДО РАЗГРАНИЧЕНИЯ ГОСУДАРСТВЕННОЙ СОБСТВЕННОСТИ НА ЗЕМЛЮ </t>
  </si>
  <si>
    <t xml:space="preserve">ЗЕМЕЛЬНЫЕ УЧАСТКИ ПОСЛЕ РАЗГРАНИЧЕНИЯ ГОСУДАРСТВЕННОЙ СОБСТВЕННОСТИ НА ЗЕМЛЮ </t>
  </si>
  <si>
    <t xml:space="preserve">ЗЕМЕЛЬНЫЕ УЧАСТКИ ПОСЛЕ РАЗГРАНИЧЕНИЯ СОБСТВЕННОСТИ НА ЗЕМЛЮ </t>
  </si>
  <si>
    <t>Приобретение (увеличение    стоимости) земельных участков, находящихся в государственной и муниципальной собственности</t>
  </si>
  <si>
    <t>000 02 01 00 00 00 0000 000</t>
  </si>
  <si>
    <t xml:space="preserve">Поступления от продажи земельных участков, предназначенных для целей жилищного строительства, находящихся в  государственной собственности до разграничения государственной  собственности на землю и расположенных в границах городских округов </t>
  </si>
  <si>
    <t xml:space="preserve">ИНЫЕ ЗЕМЕЛЬНЫЕ УЧАСТКИ И ЗЕМЕЛЬНЫЕ УЧАСТКИ, ПРЕДНАЗНАЧЕННЫЕ ДЛЯ ЦЕЛЕЙ ЖИЛИЩНОГО СТРОИТЕЛЬСТВА, НАХОДЯЩИЕСЯ В ГОСУДАРСТВЕННОЙ СОБСТВЕННОСТИ </t>
  </si>
  <si>
    <t>000 06 01 00 00 04 0000 430</t>
  </si>
  <si>
    <t>"ПРИЛОЖЕНИЕ № 1</t>
  </si>
  <si>
    <t xml:space="preserve">  к решению Архангельского </t>
  </si>
  <si>
    <t xml:space="preserve">  городского Совета депутатов</t>
  </si>
  <si>
    <t xml:space="preserve">  от  21.12.2005   № 90 </t>
  </si>
  <si>
    <t xml:space="preserve">Директор департамента финансов </t>
  </si>
  <si>
    <t xml:space="preserve">и казаначейского исполнения бюджета мэрии города </t>
  </si>
  <si>
    <t>Л.П. Карпова</t>
  </si>
  <si>
    <t>_________________________</t>
  </si>
  <si>
    <t>план</t>
  </si>
  <si>
    <t>факт</t>
  </si>
  <si>
    <t>План           на год.,                               тыс. руб.</t>
  </si>
  <si>
    <t>Ожидаемое исполнен.           за год,                               тыс. руб.</t>
  </si>
  <si>
    <t>Фактич. исполнен.           на 01.12.,                               тыс. руб.</t>
  </si>
  <si>
    <t>+2000 ???</t>
  </si>
  <si>
    <t>Сумма           на год.,                               тыс. руб.</t>
  </si>
  <si>
    <t>";</t>
  </si>
  <si>
    <t>Источники финансирования дефицита городского бюджета на 2006 год</t>
  </si>
  <si>
    <t>Приложение 1</t>
  </si>
  <si>
    <t xml:space="preserve">            к пояснительной записке</t>
  </si>
  <si>
    <t>Изменения и дополнения в источники финансирования дефицита городского бюджета                                                  на 2006 год</t>
  </si>
  <si>
    <t>(к приложению № 1 к решению "О городском бюджете на 2006 год")</t>
  </si>
  <si>
    <t xml:space="preserve">           к пояснительной записке</t>
  </si>
  <si>
    <t>Изменения  в источники финансирования дефицита городского бюджета на 2006 год</t>
  </si>
  <si>
    <t xml:space="preserve">          8. Приложение № 1 "Источники финансирования дефицита городского бюджета на 2006 год" изложить в следующей редакции: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</si>
</sst>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7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indexed="23"/>
      </top>
      <bottom style="thin"/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23"/>
      </left>
      <right style="thin"/>
      <top style="hair">
        <color indexed="55"/>
      </top>
      <bottom style="hair">
        <color indexed="55"/>
      </bottom>
    </border>
    <border>
      <left style="hair">
        <color indexed="23"/>
      </left>
      <right style="thin"/>
      <top style="thin"/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 style="thin"/>
      <bottom style="hair">
        <color indexed="23"/>
      </bottom>
    </border>
    <border>
      <left style="hair">
        <color indexed="23"/>
      </left>
      <right style="thin"/>
      <top>
        <color indexed="63"/>
      </top>
      <bottom style="hair">
        <color indexed="55"/>
      </bottom>
    </border>
    <border>
      <left style="hair">
        <color indexed="23"/>
      </left>
      <right style="thin"/>
      <top style="hair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>
        <color indexed="23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23"/>
      </top>
      <bottom style="thin"/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hair">
        <color indexed="23"/>
      </left>
      <right style="thin"/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/>
      <bottom style="hair">
        <color indexed="55"/>
      </bottom>
    </border>
    <border>
      <left style="hair">
        <color indexed="23"/>
      </left>
      <right style="thin"/>
      <top style="hair"/>
      <bottom style="hair">
        <color indexed="55"/>
      </bottom>
    </border>
    <border>
      <left style="thin"/>
      <right style="thin"/>
      <top style="hair"/>
      <bottom style="hair">
        <color indexed="55"/>
      </bottom>
    </border>
    <border>
      <left style="thin"/>
      <right>
        <color indexed="63"/>
      </right>
      <top style="thin"/>
      <bottom style="hair">
        <color indexed="55"/>
      </bottom>
    </border>
    <border>
      <left style="hair">
        <color indexed="23"/>
      </left>
      <right style="thin"/>
      <top style="thin"/>
      <bottom style="hair">
        <color indexed="55"/>
      </bottom>
    </border>
    <border>
      <left style="thin"/>
      <right style="thin"/>
      <top style="thin"/>
      <bottom style="hair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4" xfId="0" applyFont="1" applyBorder="1" applyAlignment="1">
      <alignment horizontal="left" vertical="top" wrapText="1" indent="2"/>
    </xf>
    <xf numFmtId="0" fontId="2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1" fillId="0" borderId="1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4" fillId="0" borderId="5" xfId="0" applyFon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/>
    </xf>
    <xf numFmtId="0" fontId="7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top" wrapText="1"/>
    </xf>
    <xf numFmtId="3" fontId="4" fillId="0" borderId="1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 vertical="top" wrapText="1" indent="2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wrapText="1"/>
    </xf>
    <xf numFmtId="3" fontId="0" fillId="0" borderId="21" xfId="0" applyNumberFormat="1" applyFont="1" applyFill="1" applyBorder="1" applyAlignment="1">
      <alignment/>
    </xf>
    <xf numFmtId="0" fontId="13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wrapText="1"/>
    </xf>
    <xf numFmtId="3" fontId="0" fillId="0" borderId="24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indent="3"/>
    </xf>
    <xf numFmtId="0" fontId="9" fillId="0" borderId="0" xfId="0" applyFont="1" applyAlignment="1">
      <alignment horizontal="left" indent="3"/>
    </xf>
    <xf numFmtId="0" fontId="1" fillId="0" borderId="0" xfId="0" applyFont="1" applyAlignment="1">
      <alignment vertical="top"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top" wrapText="1"/>
    </xf>
    <xf numFmtId="3" fontId="2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13" fillId="0" borderId="5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2" borderId="14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horizontal="center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center" wrapText="1"/>
    </xf>
    <xf numFmtId="3" fontId="0" fillId="0" borderId="27" xfId="0" applyNumberFormat="1" applyFont="1" applyFill="1" applyBorder="1" applyAlignment="1">
      <alignment/>
    </xf>
    <xf numFmtId="0" fontId="1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wrapText="1"/>
    </xf>
    <xf numFmtId="3" fontId="2" fillId="0" borderId="24" xfId="0" applyNumberFormat="1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7"/>
  <sheetViews>
    <sheetView tabSelected="1" zoomScale="75" zoomScaleNormal="75" workbookViewId="0" topLeftCell="A66">
      <selection activeCell="A87" sqref="A87"/>
    </sheetView>
  </sheetViews>
  <sheetFormatPr defaultColWidth="9.00390625" defaultRowHeight="15.75"/>
  <cols>
    <col min="1" max="1" width="54.625" style="5" customWidth="1"/>
    <col min="2" max="2" width="24.25390625" style="8" customWidth="1"/>
    <col min="3" max="3" width="10.00390625" style="40" customWidth="1"/>
    <col min="4" max="4" width="8.75390625" style="40" hidden="1" customWidth="1"/>
    <col min="5" max="5" width="9.75390625" style="0" hidden="1" customWidth="1"/>
    <col min="6" max="6" width="9.125" style="0" hidden="1" customWidth="1"/>
    <col min="7" max="7" width="9.75390625" style="0" hidden="1" customWidth="1"/>
    <col min="8" max="8" width="10.50390625" style="0" hidden="1" customWidth="1"/>
    <col min="9" max="10" width="0" style="0" hidden="1" customWidth="1"/>
    <col min="11" max="11" width="1.75390625" style="0" hidden="1" customWidth="1"/>
    <col min="12" max="12" width="2.00390625" style="0" customWidth="1"/>
  </cols>
  <sheetData>
    <row r="1" spans="1:12" ht="39" customHeight="1">
      <c r="A1" s="113" t="s">
        <v>138</v>
      </c>
      <c r="B1" s="113"/>
      <c r="C1" s="113"/>
      <c r="D1" s="113"/>
      <c r="E1" s="113"/>
      <c r="F1" s="110"/>
      <c r="G1" s="110"/>
      <c r="H1" s="110"/>
      <c r="I1" s="110"/>
      <c r="J1" s="110"/>
      <c r="K1" s="110"/>
      <c r="L1" s="110"/>
    </row>
    <row r="2" spans="1:5" ht="24" customHeight="1">
      <c r="A2" s="73"/>
      <c r="B2" s="73"/>
      <c r="C2" s="73"/>
      <c r="D2" s="73"/>
      <c r="E2" s="73"/>
    </row>
    <row r="3" spans="1:4" ht="18.75" customHeight="1">
      <c r="A3" s="13"/>
      <c r="B3" s="71" t="s">
        <v>115</v>
      </c>
      <c r="C3" s="32"/>
      <c r="D3" s="32"/>
    </row>
    <row r="4" spans="1:4" ht="20.25" customHeight="1">
      <c r="A4" s="13"/>
      <c r="B4" s="72"/>
      <c r="C4" s="32"/>
      <c r="D4" s="32"/>
    </row>
    <row r="5" spans="1:4" ht="16.5" customHeight="1">
      <c r="A5" s="13"/>
      <c r="B5" s="72" t="s">
        <v>116</v>
      </c>
      <c r="C5" s="32"/>
      <c r="D5" s="32"/>
    </row>
    <row r="6" spans="1:4" ht="15.75" customHeight="1">
      <c r="A6" s="13"/>
      <c r="B6" s="72" t="s">
        <v>117</v>
      </c>
      <c r="C6" s="32"/>
      <c r="D6" s="32"/>
    </row>
    <row r="7" spans="1:4" ht="18" customHeight="1">
      <c r="A7" s="13"/>
      <c r="B7" s="72" t="s">
        <v>118</v>
      </c>
      <c r="C7" s="32"/>
      <c r="D7" s="32"/>
    </row>
    <row r="8" spans="1:4" ht="18.75" customHeight="1">
      <c r="A8" s="13"/>
      <c r="B8" s="14"/>
      <c r="C8" s="32"/>
      <c r="D8" s="32"/>
    </row>
    <row r="9" spans="1:5" ht="18.75" customHeight="1">
      <c r="A9" s="108" t="s">
        <v>131</v>
      </c>
      <c r="B9" s="109"/>
      <c r="C9" s="109"/>
      <c r="D9" s="109"/>
      <c r="E9" s="110"/>
    </row>
    <row r="10" spans="1:4" ht="11.25" customHeight="1">
      <c r="A10" s="7"/>
      <c r="C10" s="33"/>
      <c r="D10" s="33"/>
    </row>
    <row r="11" spans="1:6" s="1" customFormat="1" ht="52.5" customHeight="1">
      <c r="A11" s="48" t="s">
        <v>72</v>
      </c>
      <c r="B11" s="51" t="s">
        <v>68</v>
      </c>
      <c r="C11" s="52" t="s">
        <v>129</v>
      </c>
      <c r="D11" s="52" t="s">
        <v>125</v>
      </c>
      <c r="E11" s="52" t="s">
        <v>127</v>
      </c>
      <c r="F11" s="52" t="s">
        <v>126</v>
      </c>
    </row>
    <row r="12" spans="1:6" ht="12" customHeight="1" hidden="1">
      <c r="A12" s="12"/>
      <c r="B12" s="25"/>
      <c r="C12" s="34"/>
      <c r="D12" s="34"/>
      <c r="E12" s="34"/>
      <c r="F12" s="34"/>
    </row>
    <row r="13" spans="1:6" s="50" customFormat="1" ht="18" customHeight="1">
      <c r="A13" s="48">
        <v>1</v>
      </c>
      <c r="B13" s="51">
        <v>2</v>
      </c>
      <c r="C13" s="49">
        <v>3</v>
      </c>
      <c r="D13" s="49">
        <v>3</v>
      </c>
      <c r="E13" s="49">
        <v>4</v>
      </c>
      <c r="F13" s="49">
        <v>5</v>
      </c>
    </row>
    <row r="14" spans="1:6" ht="12" customHeight="1">
      <c r="A14" s="11"/>
      <c r="B14" s="26"/>
      <c r="C14" s="35"/>
      <c r="D14" s="35"/>
      <c r="E14" s="35"/>
      <c r="F14" s="35"/>
    </row>
    <row r="15" spans="1:6" s="2" customFormat="1" ht="66.75" customHeight="1">
      <c r="A15" s="46" t="s">
        <v>81</v>
      </c>
      <c r="B15" s="27" t="s">
        <v>111</v>
      </c>
      <c r="C15" s="53">
        <f>C19-C31</f>
        <v>27400</v>
      </c>
      <c r="D15" s="53">
        <f>D19-D31</f>
        <v>84500</v>
      </c>
      <c r="E15" s="53">
        <f>E19-E31</f>
        <v>-29745</v>
      </c>
      <c r="F15" s="53">
        <f>F19-F31</f>
        <v>-30591</v>
      </c>
    </row>
    <row r="16" spans="1:6" ht="12" customHeight="1" hidden="1">
      <c r="A16" s="16"/>
      <c r="B16" s="28"/>
      <c r="C16" s="36"/>
      <c r="D16" s="36"/>
      <c r="E16" s="36"/>
      <c r="F16" s="36"/>
    </row>
    <row r="17" spans="1:6" s="3" customFormat="1" ht="92.25" customHeight="1" hidden="1">
      <c r="A17" s="17" t="s">
        <v>6</v>
      </c>
      <c r="B17" s="29" t="s">
        <v>0</v>
      </c>
      <c r="C17" s="37"/>
      <c r="D17" s="37"/>
      <c r="E17" s="37"/>
      <c r="F17" s="37"/>
    </row>
    <row r="18" spans="1:6" ht="12" customHeight="1" hidden="1">
      <c r="A18" s="16"/>
      <c r="B18" s="28"/>
      <c r="C18" s="36"/>
      <c r="D18" s="36"/>
      <c r="E18" s="36"/>
      <c r="F18" s="36"/>
    </row>
    <row r="19" spans="1:6" s="4" customFormat="1" ht="80.25" customHeight="1">
      <c r="A19" s="55" t="s">
        <v>79</v>
      </c>
      <c r="B19" s="28" t="s">
        <v>1</v>
      </c>
      <c r="C19" s="36">
        <f>C23+C27</f>
        <v>105400</v>
      </c>
      <c r="D19" s="36">
        <f>D23+D27</f>
        <v>162500</v>
      </c>
      <c r="E19" s="36">
        <f>E23+E27</f>
        <v>40000</v>
      </c>
      <c r="F19" s="36">
        <f>F23+F27</f>
        <v>40000</v>
      </c>
    </row>
    <row r="20" spans="1:6" ht="12" customHeight="1" hidden="1">
      <c r="A20" s="19"/>
      <c r="B20" s="28"/>
      <c r="C20" s="36"/>
      <c r="D20" s="36"/>
      <c r="E20" s="36"/>
      <c r="F20" s="36"/>
    </row>
    <row r="21" spans="1:6" ht="55.5" customHeight="1" hidden="1">
      <c r="A21" s="20" t="s">
        <v>73</v>
      </c>
      <c r="B21" s="28" t="s">
        <v>2</v>
      </c>
      <c r="C21" s="36"/>
      <c r="D21" s="36"/>
      <c r="E21" s="36"/>
      <c r="F21" s="36"/>
    </row>
    <row r="22" spans="1:6" ht="12" customHeight="1" hidden="1">
      <c r="A22" s="19"/>
      <c r="B22" s="28"/>
      <c r="C22" s="36"/>
      <c r="D22" s="36"/>
      <c r="E22" s="36"/>
      <c r="F22" s="36"/>
    </row>
    <row r="23" spans="1:6" s="6" customFormat="1" ht="46.5" customHeight="1">
      <c r="A23" s="44" t="s">
        <v>82</v>
      </c>
      <c r="B23" s="28" t="s">
        <v>83</v>
      </c>
      <c r="C23" s="36">
        <f>45000-15000</f>
        <v>30000</v>
      </c>
      <c r="D23" s="36">
        <f>45000-15000</f>
        <v>30000</v>
      </c>
      <c r="E23" s="36">
        <v>0</v>
      </c>
      <c r="F23" s="36">
        <v>0</v>
      </c>
    </row>
    <row r="24" spans="1:6" s="6" customFormat="1" ht="12" customHeight="1" hidden="1">
      <c r="A24" s="44"/>
      <c r="B24" s="28"/>
      <c r="C24" s="36"/>
      <c r="D24" s="36"/>
      <c r="E24" s="36"/>
      <c r="F24" s="36"/>
    </row>
    <row r="25" spans="1:6" s="6" customFormat="1" ht="38.25" customHeight="1" hidden="1">
      <c r="A25" s="44" t="s">
        <v>7</v>
      </c>
      <c r="B25" s="28" t="s">
        <v>3</v>
      </c>
      <c r="C25" s="36"/>
      <c r="D25" s="36"/>
      <c r="E25" s="36"/>
      <c r="F25" s="36"/>
    </row>
    <row r="26" spans="1:6" s="6" customFormat="1" ht="12" customHeight="1" hidden="1">
      <c r="A26" s="44"/>
      <c r="B26" s="28"/>
      <c r="C26" s="36"/>
      <c r="D26" s="36"/>
      <c r="E26" s="36"/>
      <c r="F26" s="36"/>
    </row>
    <row r="27" spans="1:6" s="6" customFormat="1" ht="36" customHeight="1">
      <c r="A27" s="44" t="s">
        <v>85</v>
      </c>
      <c r="B27" s="28" t="s">
        <v>84</v>
      </c>
      <c r="C27" s="54">
        <f>175000-17500-25000-7100-50000</f>
        <v>75400</v>
      </c>
      <c r="D27" s="36">
        <f>175000-17500-25000</f>
        <v>132500</v>
      </c>
      <c r="E27" s="54">
        <v>40000</v>
      </c>
      <c r="F27" s="54">
        <v>40000</v>
      </c>
    </row>
    <row r="28" spans="1:6" ht="12" customHeight="1" hidden="1">
      <c r="A28" s="19"/>
      <c r="B28" s="28"/>
      <c r="C28" s="54"/>
      <c r="D28" s="36"/>
      <c r="E28" s="36"/>
      <c r="F28" s="36"/>
    </row>
    <row r="29" spans="1:6" s="3" customFormat="1" ht="90" customHeight="1" hidden="1">
      <c r="A29" s="17" t="s">
        <v>22</v>
      </c>
      <c r="B29" s="29" t="s">
        <v>11</v>
      </c>
      <c r="C29" s="98"/>
      <c r="D29" s="37"/>
      <c r="E29" s="37"/>
      <c r="F29" s="37"/>
    </row>
    <row r="30" spans="1:6" ht="12" customHeight="1" hidden="1">
      <c r="A30" s="19"/>
      <c r="B30" s="28"/>
      <c r="C30" s="54"/>
      <c r="D30" s="36"/>
      <c r="E30" s="36"/>
      <c r="F30" s="36"/>
    </row>
    <row r="31" spans="1:6" s="4" customFormat="1" ht="79.5" customHeight="1">
      <c r="A31" s="22" t="s">
        <v>80</v>
      </c>
      <c r="B31" s="28" t="s">
        <v>12</v>
      </c>
      <c r="C31" s="54">
        <f>C35+C39</f>
        <v>78000</v>
      </c>
      <c r="D31" s="54">
        <f>D35+D39</f>
        <v>78000</v>
      </c>
      <c r="E31" s="54">
        <f>E35+E39</f>
        <v>69745</v>
      </c>
      <c r="F31" s="54">
        <f>F35+F39</f>
        <v>70591</v>
      </c>
    </row>
    <row r="32" spans="1:6" ht="12" customHeight="1" hidden="1">
      <c r="A32" s="16"/>
      <c r="B32" s="28"/>
      <c r="C32" s="54"/>
      <c r="D32" s="54"/>
      <c r="E32" s="54"/>
      <c r="F32" s="54"/>
    </row>
    <row r="33" spans="1:6" ht="31.5" hidden="1">
      <c r="A33" s="20" t="s">
        <v>23</v>
      </c>
      <c r="B33" s="28" t="s">
        <v>13</v>
      </c>
      <c r="C33" s="54"/>
      <c r="D33" s="54"/>
      <c r="E33" s="54"/>
      <c r="F33" s="54"/>
    </row>
    <row r="34" spans="1:6" ht="12" customHeight="1" hidden="1">
      <c r="A34" s="19"/>
      <c r="B34" s="28"/>
      <c r="C34" s="54"/>
      <c r="D34" s="54"/>
      <c r="E34" s="54"/>
      <c r="F34" s="54"/>
    </row>
    <row r="35" spans="1:7" s="6" customFormat="1" ht="51" customHeight="1">
      <c r="A35" s="45" t="s">
        <v>86</v>
      </c>
      <c r="B35" s="28" t="s">
        <v>87</v>
      </c>
      <c r="C35" s="54">
        <v>35000</v>
      </c>
      <c r="D35" s="54">
        <v>35000</v>
      </c>
      <c r="E35" s="54">
        <v>29745</v>
      </c>
      <c r="F35" s="54">
        <f>29745+846</f>
        <v>30591</v>
      </c>
      <c r="G35" s="6">
        <v>846</v>
      </c>
    </row>
    <row r="36" spans="1:6" s="6" customFormat="1" ht="12" customHeight="1" hidden="1">
      <c r="A36" s="44"/>
      <c r="B36" s="28"/>
      <c r="C36" s="54"/>
      <c r="D36" s="36"/>
      <c r="E36" s="36"/>
      <c r="F36" s="36"/>
    </row>
    <row r="37" spans="1:6" s="6" customFormat="1" ht="39" customHeight="1" hidden="1">
      <c r="A37" s="44" t="s">
        <v>7</v>
      </c>
      <c r="B37" s="28" t="s">
        <v>14</v>
      </c>
      <c r="C37" s="54"/>
      <c r="D37" s="36"/>
      <c r="E37" s="36"/>
      <c r="F37" s="36"/>
    </row>
    <row r="38" spans="1:6" s="6" customFormat="1" ht="12" customHeight="1" hidden="1">
      <c r="A38" s="44"/>
      <c r="B38" s="28"/>
      <c r="C38" s="54"/>
      <c r="D38" s="36"/>
      <c r="E38" s="36"/>
      <c r="F38" s="36"/>
    </row>
    <row r="39" spans="1:6" s="6" customFormat="1" ht="33.75" customHeight="1">
      <c r="A39" s="44" t="s">
        <v>85</v>
      </c>
      <c r="B39" s="28" t="s">
        <v>88</v>
      </c>
      <c r="C39" s="54">
        <v>43000</v>
      </c>
      <c r="D39" s="36">
        <v>43000</v>
      </c>
      <c r="E39" s="36">
        <v>40000</v>
      </c>
      <c r="F39" s="36">
        <v>40000</v>
      </c>
    </row>
    <row r="40" spans="1:6" ht="12" customHeight="1" hidden="1">
      <c r="A40" s="21"/>
      <c r="B40" s="28"/>
      <c r="C40" s="54"/>
      <c r="D40" s="36"/>
      <c r="E40" s="36"/>
      <c r="F40" s="36"/>
    </row>
    <row r="41" spans="1:6" s="2" customFormat="1" ht="31.5" hidden="1">
      <c r="A41" s="21" t="s">
        <v>69</v>
      </c>
      <c r="B41" s="29" t="s">
        <v>70</v>
      </c>
      <c r="C41" s="84"/>
      <c r="D41" s="39"/>
      <c r="E41" s="39"/>
      <c r="F41" s="39"/>
    </row>
    <row r="42" spans="1:6" ht="12" customHeight="1" hidden="1">
      <c r="A42" s="21"/>
      <c r="B42" s="28"/>
      <c r="C42" s="54"/>
      <c r="D42" s="36"/>
      <c r="E42" s="36"/>
      <c r="F42" s="36"/>
    </row>
    <row r="43" spans="1:6" s="3" customFormat="1" ht="36.75" customHeight="1" hidden="1">
      <c r="A43" s="17" t="s">
        <v>8</v>
      </c>
      <c r="B43" s="29" t="s">
        <v>4</v>
      </c>
      <c r="C43" s="98"/>
      <c r="D43" s="37"/>
      <c r="E43" s="37"/>
      <c r="F43" s="37"/>
    </row>
    <row r="44" spans="1:6" ht="12" customHeight="1" hidden="1">
      <c r="A44" s="19"/>
      <c r="B44" s="23"/>
      <c r="C44" s="54"/>
      <c r="D44" s="36"/>
      <c r="E44" s="36"/>
      <c r="F44" s="36"/>
    </row>
    <row r="45" spans="1:6" s="4" customFormat="1" ht="37.5" customHeight="1" hidden="1">
      <c r="A45" s="18" t="s">
        <v>9</v>
      </c>
      <c r="B45" s="28" t="s">
        <v>71</v>
      </c>
      <c r="C45" s="63"/>
      <c r="D45" s="38"/>
      <c r="E45" s="38"/>
      <c r="F45" s="38"/>
    </row>
    <row r="46" spans="1:6" ht="12" customHeight="1" hidden="1">
      <c r="A46" s="19"/>
      <c r="B46" s="23"/>
      <c r="C46" s="54"/>
      <c r="D46" s="36"/>
      <c r="E46" s="36"/>
      <c r="F46" s="36"/>
    </row>
    <row r="47" spans="1:6" s="1" customFormat="1" ht="31.5" hidden="1">
      <c r="A47" s="19" t="s">
        <v>10</v>
      </c>
      <c r="B47" s="28" t="s">
        <v>5</v>
      </c>
      <c r="C47" s="54"/>
      <c r="D47" s="36"/>
      <c r="E47" s="36"/>
      <c r="F47" s="36"/>
    </row>
    <row r="48" spans="1:6" ht="12" customHeight="1" hidden="1">
      <c r="A48" s="21"/>
      <c r="B48" s="23"/>
      <c r="C48" s="54"/>
      <c r="D48" s="36"/>
      <c r="E48" s="36"/>
      <c r="F48" s="36"/>
    </row>
    <row r="49" spans="1:6" s="3" customFormat="1" ht="56.25" customHeight="1" hidden="1">
      <c r="A49" s="17" t="s">
        <v>24</v>
      </c>
      <c r="B49" s="29" t="s">
        <v>15</v>
      </c>
      <c r="C49" s="98"/>
      <c r="D49" s="37"/>
      <c r="E49" s="37"/>
      <c r="F49" s="37"/>
    </row>
    <row r="50" spans="1:6" ht="12" customHeight="1" hidden="1">
      <c r="A50" s="20"/>
      <c r="B50" s="28"/>
      <c r="C50" s="54"/>
      <c r="D50" s="36"/>
      <c r="E50" s="36"/>
      <c r="F50" s="36"/>
    </row>
    <row r="51" spans="1:6" s="4" customFormat="1" ht="31.5" hidden="1">
      <c r="A51" s="18" t="s">
        <v>25</v>
      </c>
      <c r="B51" s="28" t="s">
        <v>16</v>
      </c>
      <c r="C51" s="63"/>
      <c r="D51" s="38"/>
      <c r="E51" s="38"/>
      <c r="F51" s="38"/>
    </row>
    <row r="52" spans="1:6" ht="12" customHeight="1" hidden="1">
      <c r="A52" s="20"/>
      <c r="B52" s="28"/>
      <c r="C52" s="54"/>
      <c r="D52" s="36"/>
      <c r="E52" s="36"/>
      <c r="F52" s="36"/>
    </row>
    <row r="53" spans="1:6" s="1" customFormat="1" ht="31.5" hidden="1">
      <c r="A53" s="19" t="s">
        <v>10</v>
      </c>
      <c r="B53" s="28" t="s">
        <v>17</v>
      </c>
      <c r="C53" s="54"/>
      <c r="D53" s="36"/>
      <c r="E53" s="36"/>
      <c r="F53" s="36"/>
    </row>
    <row r="54" spans="1:6" ht="12" customHeight="1" hidden="1">
      <c r="A54" s="19"/>
      <c r="B54" s="28"/>
      <c r="C54" s="54"/>
      <c r="D54" s="36"/>
      <c r="E54" s="36"/>
      <c r="F54" s="36"/>
    </row>
    <row r="55" spans="1:6" ht="31.5" hidden="1">
      <c r="A55" s="16" t="s">
        <v>26</v>
      </c>
      <c r="B55" s="28" t="s">
        <v>18</v>
      </c>
      <c r="C55" s="54"/>
      <c r="D55" s="36"/>
      <c r="E55" s="36"/>
      <c r="F55" s="36"/>
    </row>
    <row r="56" spans="1:6" ht="12" customHeight="1" hidden="1">
      <c r="A56" s="16"/>
      <c r="B56" s="23"/>
      <c r="C56" s="54"/>
      <c r="D56" s="36"/>
      <c r="E56" s="36"/>
      <c r="F56" s="36"/>
    </row>
    <row r="57" spans="1:6" ht="31.5" hidden="1">
      <c r="A57" s="21" t="s">
        <v>27</v>
      </c>
      <c r="B57" s="28" t="s">
        <v>19</v>
      </c>
      <c r="C57" s="54"/>
      <c r="D57" s="36"/>
      <c r="E57" s="36"/>
      <c r="F57" s="36"/>
    </row>
    <row r="58" spans="1:6" ht="12" customHeight="1" hidden="1">
      <c r="A58" s="16"/>
      <c r="B58" s="28"/>
      <c r="C58" s="54"/>
      <c r="D58" s="36"/>
      <c r="E58" s="36"/>
      <c r="F58" s="36"/>
    </row>
    <row r="59" spans="1:6" ht="78.75" hidden="1">
      <c r="A59" s="20" t="s">
        <v>28</v>
      </c>
      <c r="B59" s="28" t="s">
        <v>20</v>
      </c>
      <c r="C59" s="54"/>
      <c r="D59" s="36"/>
      <c r="E59" s="36"/>
      <c r="F59" s="36"/>
    </row>
    <row r="60" spans="1:6" ht="12" customHeight="1" hidden="1">
      <c r="A60" s="16"/>
      <c r="B60" s="23"/>
      <c r="C60" s="54"/>
      <c r="D60" s="36"/>
      <c r="E60" s="36"/>
      <c r="F60" s="36"/>
    </row>
    <row r="61" spans="1:6" ht="31.5" hidden="1">
      <c r="A61" s="19" t="s">
        <v>29</v>
      </c>
      <c r="B61" s="28" t="s">
        <v>21</v>
      </c>
      <c r="C61" s="54"/>
      <c r="D61" s="36"/>
      <c r="E61" s="36"/>
      <c r="F61" s="36"/>
    </row>
    <row r="62" spans="1:6" ht="12" customHeight="1" hidden="1">
      <c r="A62" s="19"/>
      <c r="B62" s="28"/>
      <c r="C62" s="54"/>
      <c r="D62" s="36"/>
      <c r="E62" s="36"/>
      <c r="F62" s="36"/>
    </row>
    <row r="63" spans="1:6" ht="12" customHeight="1">
      <c r="A63" s="19"/>
      <c r="B63" s="28"/>
      <c r="C63" s="54"/>
      <c r="D63" s="36"/>
      <c r="E63" s="36"/>
      <c r="F63" s="36"/>
    </row>
    <row r="64" spans="1:6" s="2" customFormat="1" ht="42" customHeight="1">
      <c r="A64" s="47" t="s">
        <v>76</v>
      </c>
      <c r="B64" s="29" t="s">
        <v>30</v>
      </c>
      <c r="C64" s="84">
        <f>C69</f>
        <v>6400</v>
      </c>
      <c r="D64" s="39">
        <f>D69</f>
        <v>4500</v>
      </c>
      <c r="E64" s="39">
        <f>E69</f>
        <v>4254</v>
      </c>
      <c r="F64" s="39">
        <f>F69</f>
        <v>6376</v>
      </c>
    </row>
    <row r="65" spans="1:6" ht="12" customHeight="1" hidden="1">
      <c r="A65" s="19"/>
      <c r="B65" s="28"/>
      <c r="C65" s="54"/>
      <c r="D65" s="36"/>
      <c r="E65" s="36"/>
      <c r="F65" s="36"/>
    </row>
    <row r="66" spans="1:6" s="4" customFormat="1" ht="48.75" customHeight="1">
      <c r="A66" s="18" t="s">
        <v>34</v>
      </c>
      <c r="B66" s="28" t="s">
        <v>33</v>
      </c>
      <c r="C66" s="99" t="str">
        <f>C68</f>
        <v>-</v>
      </c>
      <c r="D66" s="42" t="str">
        <f>D68</f>
        <v>-</v>
      </c>
      <c r="E66" s="42" t="str">
        <f>E68</f>
        <v>-</v>
      </c>
      <c r="F66" s="42" t="str">
        <f>F68</f>
        <v>-</v>
      </c>
    </row>
    <row r="67" spans="1:6" ht="12" customHeight="1" hidden="1">
      <c r="A67" s="19"/>
      <c r="B67" s="28"/>
      <c r="C67" s="54"/>
      <c r="D67" s="36"/>
      <c r="E67" s="36"/>
      <c r="F67" s="36"/>
    </row>
    <row r="68" spans="1:6" s="6" customFormat="1" ht="32.25">
      <c r="A68" s="44" t="s">
        <v>89</v>
      </c>
      <c r="B68" s="28" t="s">
        <v>90</v>
      </c>
      <c r="C68" s="56" t="s">
        <v>75</v>
      </c>
      <c r="D68" s="43" t="s">
        <v>75</v>
      </c>
      <c r="E68" s="43" t="s">
        <v>75</v>
      </c>
      <c r="F68" s="43" t="s">
        <v>75</v>
      </c>
    </row>
    <row r="69" spans="1:8" s="4" customFormat="1" ht="48.75" customHeight="1">
      <c r="A69" s="18" t="s">
        <v>32</v>
      </c>
      <c r="B69" s="28" t="s">
        <v>31</v>
      </c>
      <c r="C69" s="54">
        <f>C71</f>
        <v>6400</v>
      </c>
      <c r="D69" s="36">
        <f>D71</f>
        <v>4500</v>
      </c>
      <c r="E69" s="36">
        <f>E71</f>
        <v>4254</v>
      </c>
      <c r="F69" s="36">
        <f>F71</f>
        <v>6376</v>
      </c>
      <c r="H69" s="93" t="s">
        <v>128</v>
      </c>
    </row>
    <row r="70" spans="1:6" ht="12" customHeight="1" hidden="1">
      <c r="A70" s="19"/>
      <c r="B70" s="28"/>
      <c r="C70" s="54"/>
      <c r="D70" s="36"/>
      <c r="E70" s="36"/>
      <c r="F70" s="36"/>
    </row>
    <row r="71" spans="1:10" s="6" customFormat="1" ht="31.5" customHeight="1">
      <c r="A71" s="44" t="s">
        <v>91</v>
      </c>
      <c r="B71" s="28" t="s">
        <v>92</v>
      </c>
      <c r="C71" s="54">
        <v>6400</v>
      </c>
      <c r="D71" s="36">
        <v>4500</v>
      </c>
      <c r="E71" s="36">
        <v>4254</v>
      </c>
      <c r="F71" s="36">
        <v>6376</v>
      </c>
      <c r="I71" s="89">
        <f>E71+E75</f>
        <v>10211</v>
      </c>
      <c r="J71" s="6">
        <v>10039</v>
      </c>
    </row>
    <row r="72" spans="1:6" ht="12" customHeight="1" hidden="1">
      <c r="A72" s="19"/>
      <c r="B72" s="28"/>
      <c r="C72" s="54"/>
      <c r="D72" s="36"/>
      <c r="E72" s="36"/>
      <c r="F72" s="36"/>
    </row>
    <row r="73" spans="1:6" ht="12" customHeight="1" hidden="1">
      <c r="A73" s="19"/>
      <c r="B73" s="28"/>
      <c r="C73" s="54"/>
      <c r="D73" s="36"/>
      <c r="E73" s="36"/>
      <c r="F73" s="36"/>
    </row>
    <row r="74" spans="1:6" ht="12" customHeight="1">
      <c r="A74" s="100"/>
      <c r="B74" s="101"/>
      <c r="C74" s="67"/>
      <c r="D74" s="36"/>
      <c r="E74" s="36"/>
      <c r="F74" s="36"/>
    </row>
    <row r="75" spans="1:6" s="2" customFormat="1" ht="27" customHeight="1">
      <c r="A75" s="105" t="s">
        <v>77</v>
      </c>
      <c r="B75" s="106" t="s">
        <v>35</v>
      </c>
      <c r="C75" s="107">
        <f>C77</f>
        <v>6700</v>
      </c>
      <c r="D75" s="39">
        <f>D77</f>
        <v>1500</v>
      </c>
      <c r="E75" s="39">
        <f>E77</f>
        <v>5957</v>
      </c>
      <c r="F75" s="39">
        <f>F77</f>
        <v>6700</v>
      </c>
    </row>
    <row r="76" spans="1:6" ht="12" customHeight="1" hidden="1">
      <c r="A76" s="16"/>
      <c r="B76" s="28"/>
      <c r="C76" s="54"/>
      <c r="D76" s="36"/>
      <c r="E76" s="36"/>
      <c r="F76" s="36"/>
    </row>
    <row r="77" spans="1:6" s="3" customFormat="1" ht="47.25" customHeight="1">
      <c r="A77" s="58" t="s">
        <v>106</v>
      </c>
      <c r="B77" s="28" t="s">
        <v>36</v>
      </c>
      <c r="C77" s="54">
        <f>C79</f>
        <v>6700</v>
      </c>
      <c r="D77" s="36">
        <f>D79</f>
        <v>1500</v>
      </c>
      <c r="E77" s="36">
        <f>E79</f>
        <v>5957</v>
      </c>
      <c r="F77" s="36">
        <f>F79</f>
        <v>6700</v>
      </c>
    </row>
    <row r="78" spans="1:6" ht="12" customHeight="1" hidden="1">
      <c r="A78" s="16"/>
      <c r="B78" s="28"/>
      <c r="C78" s="54"/>
      <c r="D78" s="36"/>
      <c r="E78" s="36"/>
      <c r="F78" s="36"/>
    </row>
    <row r="79" spans="1:6" s="4" customFormat="1" ht="29.25" customHeight="1">
      <c r="A79" s="59" t="s">
        <v>107</v>
      </c>
      <c r="B79" s="28" t="s">
        <v>37</v>
      </c>
      <c r="C79" s="54">
        <f>C81</f>
        <v>6700</v>
      </c>
      <c r="D79" s="36">
        <f>D81</f>
        <v>1500</v>
      </c>
      <c r="E79" s="36">
        <f>E81</f>
        <v>5957</v>
      </c>
      <c r="F79" s="36">
        <f>F81</f>
        <v>6700</v>
      </c>
    </row>
    <row r="80" spans="1:6" ht="12" customHeight="1" hidden="1">
      <c r="A80" s="19"/>
      <c r="B80" s="28"/>
      <c r="C80" s="54"/>
      <c r="D80" s="36"/>
      <c r="E80" s="36"/>
      <c r="F80" s="36"/>
    </row>
    <row r="81" spans="1:6" s="6" customFormat="1" ht="63.75" customHeight="1">
      <c r="A81" s="60" t="s">
        <v>101</v>
      </c>
      <c r="B81" s="61" t="s">
        <v>114</v>
      </c>
      <c r="C81" s="54">
        <v>6700</v>
      </c>
      <c r="D81" s="54">
        <v>1500</v>
      </c>
      <c r="E81" s="54">
        <v>5957</v>
      </c>
      <c r="F81" s="54">
        <v>6700</v>
      </c>
    </row>
    <row r="82" spans="1:6" ht="12" customHeight="1" hidden="1">
      <c r="A82" s="62"/>
      <c r="B82" s="61"/>
      <c r="C82" s="54"/>
      <c r="D82" s="54"/>
      <c r="E82" s="54"/>
      <c r="F82" s="54"/>
    </row>
    <row r="83" spans="1:6" s="4" customFormat="1" ht="18.75" customHeight="1" hidden="1">
      <c r="A83" s="62" t="s">
        <v>40</v>
      </c>
      <c r="B83" s="61" t="s">
        <v>38</v>
      </c>
      <c r="C83" s="63"/>
      <c r="D83" s="63"/>
      <c r="E83" s="63"/>
      <c r="F83" s="63"/>
    </row>
    <row r="84" spans="1:6" ht="12" customHeight="1" hidden="1">
      <c r="A84" s="62" t="s">
        <v>41</v>
      </c>
      <c r="B84" s="61"/>
      <c r="C84" s="54"/>
      <c r="D84" s="54"/>
      <c r="E84" s="54"/>
      <c r="F84" s="54"/>
    </row>
    <row r="85" spans="1:6" s="6" customFormat="1" ht="35.25" customHeight="1" hidden="1">
      <c r="A85" s="64" t="s">
        <v>42</v>
      </c>
      <c r="B85" s="61" t="s">
        <v>39</v>
      </c>
      <c r="C85" s="54"/>
      <c r="D85" s="54"/>
      <c r="E85" s="54"/>
      <c r="F85" s="54"/>
    </row>
    <row r="86" spans="1:6" ht="12" customHeight="1" hidden="1">
      <c r="A86" s="65"/>
      <c r="B86" s="66"/>
      <c r="C86" s="67"/>
      <c r="D86" s="67"/>
      <c r="E86" s="67"/>
      <c r="F86" s="67"/>
    </row>
    <row r="87" spans="1:6" ht="27.75" customHeight="1">
      <c r="A87" s="68" t="s">
        <v>108</v>
      </c>
      <c r="B87" s="69" t="s">
        <v>38</v>
      </c>
      <c r="C87" s="70" t="s">
        <v>75</v>
      </c>
      <c r="D87" s="70" t="s">
        <v>75</v>
      </c>
      <c r="E87" s="70" t="s">
        <v>75</v>
      </c>
      <c r="F87" s="70" t="s">
        <v>75</v>
      </c>
    </row>
    <row r="88" spans="1:6" ht="49.5" customHeight="1">
      <c r="A88" s="60" t="s">
        <v>102</v>
      </c>
      <c r="B88" s="61" t="s">
        <v>103</v>
      </c>
      <c r="C88" s="56" t="s">
        <v>75</v>
      </c>
      <c r="D88" s="56" t="s">
        <v>75</v>
      </c>
      <c r="E88" s="56" t="s">
        <v>75</v>
      </c>
      <c r="F88" s="56" t="s">
        <v>75</v>
      </c>
    </row>
    <row r="89" spans="1:6" ht="42.75" customHeight="1">
      <c r="A89" s="86" t="s">
        <v>113</v>
      </c>
      <c r="B89" s="61" t="s">
        <v>104</v>
      </c>
      <c r="C89" s="56" t="s">
        <v>75</v>
      </c>
      <c r="D89" s="56" t="s">
        <v>75</v>
      </c>
      <c r="E89" s="56" t="s">
        <v>75</v>
      </c>
      <c r="F89" s="56" t="s">
        <v>75</v>
      </c>
    </row>
    <row r="90" spans="1:6" ht="81.75" customHeight="1">
      <c r="A90" s="60" t="s">
        <v>112</v>
      </c>
      <c r="B90" s="61" t="s">
        <v>105</v>
      </c>
      <c r="C90" s="56" t="s">
        <v>75</v>
      </c>
      <c r="D90" s="56" t="s">
        <v>75</v>
      </c>
      <c r="E90" s="56" t="s">
        <v>75</v>
      </c>
      <c r="F90" s="56" t="s">
        <v>75</v>
      </c>
    </row>
    <row r="91" spans="1:6" ht="12" customHeight="1" hidden="1">
      <c r="A91" s="19"/>
      <c r="B91" s="28"/>
      <c r="C91" s="36"/>
      <c r="D91" s="36"/>
      <c r="E91" s="36"/>
      <c r="F91" s="36"/>
    </row>
    <row r="92" spans="1:6" s="3" customFormat="1" ht="32.25" customHeight="1" hidden="1">
      <c r="A92" s="58" t="s">
        <v>110</v>
      </c>
      <c r="B92" s="28" t="s">
        <v>43</v>
      </c>
      <c r="C92" s="43" t="s">
        <v>75</v>
      </c>
      <c r="D92" s="43" t="s">
        <v>75</v>
      </c>
      <c r="E92" s="43" t="s">
        <v>75</v>
      </c>
      <c r="F92" s="43" t="s">
        <v>75</v>
      </c>
    </row>
    <row r="93" spans="1:6" ht="12" customHeight="1" hidden="1">
      <c r="A93" s="16"/>
      <c r="B93" s="28"/>
      <c r="C93" s="41" t="s">
        <v>75</v>
      </c>
      <c r="D93" s="41" t="s">
        <v>75</v>
      </c>
      <c r="E93" s="41" t="s">
        <v>75</v>
      </c>
      <c r="F93" s="41" t="s">
        <v>75</v>
      </c>
    </row>
    <row r="94" spans="1:6" s="4" customFormat="1" ht="27.75" customHeight="1" hidden="1">
      <c r="A94" s="59" t="s">
        <v>109</v>
      </c>
      <c r="B94" s="28" t="s">
        <v>44</v>
      </c>
      <c r="C94" s="43" t="s">
        <v>75</v>
      </c>
      <c r="D94" s="43" t="s">
        <v>75</v>
      </c>
      <c r="E94" s="43" t="s">
        <v>75</v>
      </c>
      <c r="F94" s="43" t="s">
        <v>75</v>
      </c>
    </row>
    <row r="95" spans="1:6" ht="12" customHeight="1" hidden="1">
      <c r="A95" s="19"/>
      <c r="B95" s="28"/>
      <c r="C95" s="41" t="s">
        <v>75</v>
      </c>
      <c r="D95" s="41" t="s">
        <v>75</v>
      </c>
      <c r="E95" s="41" t="s">
        <v>75</v>
      </c>
      <c r="F95" s="41" t="s">
        <v>75</v>
      </c>
    </row>
    <row r="96" spans="1:6" s="6" customFormat="1" ht="19.5" customHeight="1" hidden="1">
      <c r="A96" s="44" t="s">
        <v>94</v>
      </c>
      <c r="B96" s="28" t="s">
        <v>93</v>
      </c>
      <c r="C96" s="43" t="s">
        <v>75</v>
      </c>
      <c r="D96" s="43" t="s">
        <v>75</v>
      </c>
      <c r="E96" s="43" t="s">
        <v>75</v>
      </c>
      <c r="F96" s="43" t="s">
        <v>75</v>
      </c>
    </row>
    <row r="97" spans="1:6" ht="12" customHeight="1" hidden="1">
      <c r="A97" s="19"/>
      <c r="B97" s="23"/>
      <c r="C97" s="36"/>
      <c r="D97" s="36"/>
      <c r="E97" s="36"/>
      <c r="F97" s="36"/>
    </row>
    <row r="98" spans="1:9" ht="12" customHeight="1">
      <c r="A98" s="19"/>
      <c r="B98" s="23"/>
      <c r="C98" s="36"/>
      <c r="D98" s="36"/>
      <c r="E98" s="36"/>
      <c r="F98" s="36"/>
      <c r="H98" s="88" t="s">
        <v>123</v>
      </c>
      <c r="I98" s="88" t="s">
        <v>124</v>
      </c>
    </row>
    <row r="99" spans="1:12" s="2" customFormat="1" ht="15.75" customHeight="1">
      <c r="A99" s="76" t="s">
        <v>78</v>
      </c>
      <c r="B99" s="77" t="s">
        <v>45</v>
      </c>
      <c r="C99" s="84">
        <f>C115-C101</f>
        <v>18491</v>
      </c>
      <c r="D99" s="84">
        <f>D115-D101</f>
        <v>18530</v>
      </c>
      <c r="E99" s="84">
        <f>E115-E101</f>
        <v>-141397</v>
      </c>
      <c r="F99" s="84">
        <f>F115-F101</f>
        <v>-113943</v>
      </c>
      <c r="G99" s="74"/>
      <c r="K99" s="74"/>
      <c r="L99" s="74"/>
    </row>
    <row r="100" spans="1:6" ht="12" customHeight="1" hidden="1">
      <c r="A100" s="78"/>
      <c r="B100" s="61"/>
      <c r="C100" s="54"/>
      <c r="D100" s="54"/>
      <c r="E100" s="54"/>
      <c r="F100" s="54"/>
    </row>
    <row r="101" spans="1:12" s="4" customFormat="1" ht="18.75" customHeight="1">
      <c r="A101" s="79" t="s">
        <v>51</v>
      </c>
      <c r="B101" s="61" t="s">
        <v>95</v>
      </c>
      <c r="C101" s="54">
        <f>C113</f>
        <v>3711771</v>
      </c>
      <c r="D101" s="54">
        <f>D113</f>
        <v>3709060</v>
      </c>
      <c r="E101" s="54">
        <f>E113</f>
        <v>3355016</v>
      </c>
      <c r="F101" s="54">
        <f>F113</f>
        <v>3267415</v>
      </c>
      <c r="H101" s="4">
        <f>H127-H113</f>
        <v>18530</v>
      </c>
      <c r="I101" s="4">
        <v>18530</v>
      </c>
      <c r="L101" s="74"/>
    </row>
    <row r="102" spans="1:12" ht="12" customHeight="1" hidden="1">
      <c r="A102" s="80"/>
      <c r="B102" s="61"/>
      <c r="C102" s="54"/>
      <c r="D102" s="54"/>
      <c r="E102" s="54"/>
      <c r="F102" s="54"/>
      <c r="L102" s="74"/>
    </row>
    <row r="103" spans="1:12" ht="20.25" customHeight="1" hidden="1">
      <c r="A103" s="81" t="s">
        <v>52</v>
      </c>
      <c r="B103" s="61" t="s">
        <v>46</v>
      </c>
      <c r="C103" s="54"/>
      <c r="D103" s="54"/>
      <c r="E103" s="54"/>
      <c r="F103" s="54"/>
      <c r="L103" s="74"/>
    </row>
    <row r="104" spans="1:12" ht="12" customHeight="1" hidden="1">
      <c r="A104" s="62"/>
      <c r="B104" s="61"/>
      <c r="C104" s="54"/>
      <c r="D104" s="54"/>
      <c r="E104" s="54"/>
      <c r="F104" s="54"/>
      <c r="L104" s="74"/>
    </row>
    <row r="105" spans="1:12" ht="31.5" hidden="1">
      <c r="A105" s="62" t="s">
        <v>53</v>
      </c>
      <c r="B105" s="61" t="s">
        <v>47</v>
      </c>
      <c r="C105" s="54"/>
      <c r="D105" s="54"/>
      <c r="E105" s="54"/>
      <c r="F105" s="54"/>
      <c r="L105" s="74"/>
    </row>
    <row r="106" spans="1:12" ht="12" customHeight="1" hidden="1">
      <c r="A106" s="62"/>
      <c r="B106" s="82"/>
      <c r="C106" s="54"/>
      <c r="D106" s="54"/>
      <c r="E106" s="54"/>
      <c r="F106" s="54"/>
      <c r="L106" s="74"/>
    </row>
    <row r="107" spans="1:12" ht="31.5" hidden="1">
      <c r="A107" s="62" t="s">
        <v>54</v>
      </c>
      <c r="B107" s="61" t="s">
        <v>48</v>
      </c>
      <c r="C107" s="54"/>
      <c r="D107" s="54"/>
      <c r="E107" s="54"/>
      <c r="F107" s="54"/>
      <c r="L107" s="74"/>
    </row>
    <row r="108" spans="1:12" ht="12" customHeight="1" hidden="1">
      <c r="A108" s="62"/>
      <c r="B108" s="61"/>
      <c r="C108" s="54"/>
      <c r="D108" s="54"/>
      <c r="E108" s="54"/>
      <c r="F108" s="54"/>
      <c r="L108" s="74"/>
    </row>
    <row r="109" spans="1:12" s="4" customFormat="1" ht="20.25" customHeight="1" hidden="1">
      <c r="A109" s="79" t="s">
        <v>55</v>
      </c>
      <c r="B109" s="61" t="s">
        <v>49</v>
      </c>
      <c r="C109" s="63"/>
      <c r="D109" s="63"/>
      <c r="E109" s="63"/>
      <c r="F109" s="63"/>
      <c r="L109" s="74"/>
    </row>
    <row r="110" spans="1:12" ht="12" customHeight="1" hidden="1">
      <c r="A110" s="62"/>
      <c r="B110" s="61"/>
      <c r="C110" s="54"/>
      <c r="D110" s="54"/>
      <c r="E110" s="54"/>
      <c r="F110" s="54"/>
      <c r="L110" s="74"/>
    </row>
    <row r="111" spans="1:12" s="1" customFormat="1" ht="31.5" hidden="1">
      <c r="A111" s="62" t="s">
        <v>56</v>
      </c>
      <c r="B111" s="61" t="s">
        <v>50</v>
      </c>
      <c r="C111" s="54"/>
      <c r="D111" s="54"/>
      <c r="E111" s="54"/>
      <c r="F111" s="54"/>
      <c r="L111" s="74"/>
    </row>
    <row r="112" spans="1:12" ht="12" customHeight="1" hidden="1">
      <c r="A112" s="62"/>
      <c r="B112" s="61"/>
      <c r="C112" s="54"/>
      <c r="D112" s="54"/>
      <c r="E112" s="54"/>
      <c r="F112" s="54"/>
      <c r="L112" s="74"/>
    </row>
    <row r="113" spans="1:12" s="6" customFormat="1" ht="32.25" customHeight="1">
      <c r="A113" s="60" t="s">
        <v>97</v>
      </c>
      <c r="B113" s="61" t="s">
        <v>96</v>
      </c>
      <c r="C113" s="54">
        <f>3593271+C19+C64+C75</f>
        <v>3711771</v>
      </c>
      <c r="D113" s="91">
        <f>3540560+D19+D64+D75</f>
        <v>3709060</v>
      </c>
      <c r="E113" s="91">
        <f>3304805+E19+E64+E75</f>
        <v>3355016</v>
      </c>
      <c r="F113" s="91">
        <f>3214339+F19+F64+F75</f>
        <v>3267415</v>
      </c>
      <c r="H113" s="6">
        <v>3709060</v>
      </c>
      <c r="K113" s="89">
        <f>D113-H113</f>
        <v>0</v>
      </c>
      <c r="L113" s="74"/>
    </row>
    <row r="114" spans="1:12" ht="12" customHeight="1" hidden="1">
      <c r="A114" s="62"/>
      <c r="B114" s="61"/>
      <c r="C114" s="54"/>
      <c r="D114" s="54"/>
      <c r="E114" s="54"/>
      <c r="F114" s="54"/>
      <c r="L114" s="74"/>
    </row>
    <row r="115" spans="1:12" s="4" customFormat="1" ht="18.75" customHeight="1">
      <c r="A115" s="55" t="s">
        <v>62</v>
      </c>
      <c r="B115" s="61" t="s">
        <v>100</v>
      </c>
      <c r="C115" s="56">
        <f>C127</f>
        <v>3730262</v>
      </c>
      <c r="D115" s="56">
        <f>D127</f>
        <v>3727590</v>
      </c>
      <c r="E115" s="56">
        <f>E127</f>
        <v>3213619</v>
      </c>
      <c r="F115" s="56">
        <f>F127</f>
        <v>3153472</v>
      </c>
      <c r="G115" s="75"/>
      <c r="H115" s="6"/>
      <c r="L115" s="74"/>
    </row>
    <row r="116" spans="1:12" ht="12" customHeight="1" hidden="1">
      <c r="A116" s="80"/>
      <c r="B116" s="61"/>
      <c r="C116" s="56" t="s">
        <v>75</v>
      </c>
      <c r="D116" s="56" t="s">
        <v>75</v>
      </c>
      <c r="E116" s="56" t="s">
        <v>75</v>
      </c>
      <c r="F116" s="56" t="s">
        <v>75</v>
      </c>
      <c r="L116" s="74"/>
    </row>
    <row r="117" spans="1:12" ht="31.5" hidden="1">
      <c r="A117" s="62" t="s">
        <v>63</v>
      </c>
      <c r="B117" s="61" t="s">
        <v>57</v>
      </c>
      <c r="C117" s="56" t="s">
        <v>75</v>
      </c>
      <c r="D117" s="56" t="s">
        <v>75</v>
      </c>
      <c r="E117" s="56" t="s">
        <v>75</v>
      </c>
      <c r="F117" s="56" t="s">
        <v>75</v>
      </c>
      <c r="L117" s="74"/>
    </row>
    <row r="118" spans="1:12" ht="12" customHeight="1" hidden="1">
      <c r="A118" s="62"/>
      <c r="B118" s="61"/>
      <c r="C118" s="56" t="s">
        <v>75</v>
      </c>
      <c r="D118" s="56" t="s">
        <v>75</v>
      </c>
      <c r="E118" s="56" t="s">
        <v>75</v>
      </c>
      <c r="F118" s="56" t="s">
        <v>75</v>
      </c>
      <c r="L118" s="74"/>
    </row>
    <row r="119" spans="1:12" ht="31.5" hidden="1">
      <c r="A119" s="62" t="s">
        <v>64</v>
      </c>
      <c r="B119" s="61" t="s">
        <v>58</v>
      </c>
      <c r="C119" s="56" t="s">
        <v>75</v>
      </c>
      <c r="D119" s="56" t="s">
        <v>75</v>
      </c>
      <c r="E119" s="56" t="s">
        <v>75</v>
      </c>
      <c r="F119" s="56" t="s">
        <v>75</v>
      </c>
      <c r="L119" s="74"/>
    </row>
    <row r="120" spans="1:12" ht="12" customHeight="1" hidden="1">
      <c r="A120" s="62"/>
      <c r="B120" s="82"/>
      <c r="C120" s="56" t="s">
        <v>75</v>
      </c>
      <c r="D120" s="56" t="s">
        <v>75</v>
      </c>
      <c r="E120" s="56" t="s">
        <v>75</v>
      </c>
      <c r="F120" s="56" t="s">
        <v>75</v>
      </c>
      <c r="L120" s="74"/>
    </row>
    <row r="121" spans="1:12" ht="46.5" customHeight="1" hidden="1">
      <c r="A121" s="62" t="s">
        <v>65</v>
      </c>
      <c r="B121" s="61" t="s">
        <v>59</v>
      </c>
      <c r="C121" s="56" t="s">
        <v>75</v>
      </c>
      <c r="D121" s="56" t="s">
        <v>75</v>
      </c>
      <c r="E121" s="56" t="s">
        <v>75</v>
      </c>
      <c r="F121" s="56" t="s">
        <v>75</v>
      </c>
      <c r="L121" s="74"/>
    </row>
    <row r="122" spans="1:12" ht="12" customHeight="1" hidden="1">
      <c r="A122" s="62"/>
      <c r="B122" s="61"/>
      <c r="C122" s="56" t="s">
        <v>75</v>
      </c>
      <c r="D122" s="56" t="s">
        <v>75</v>
      </c>
      <c r="E122" s="56" t="s">
        <v>75</v>
      </c>
      <c r="F122" s="56" t="s">
        <v>75</v>
      </c>
      <c r="L122" s="74"/>
    </row>
    <row r="123" spans="1:12" s="4" customFormat="1" ht="19.5" customHeight="1" hidden="1">
      <c r="A123" s="79" t="s">
        <v>66</v>
      </c>
      <c r="B123" s="61" t="s">
        <v>60</v>
      </c>
      <c r="C123" s="56" t="s">
        <v>75</v>
      </c>
      <c r="D123" s="56" t="s">
        <v>75</v>
      </c>
      <c r="E123" s="56" t="s">
        <v>75</v>
      </c>
      <c r="F123" s="56" t="s">
        <v>75</v>
      </c>
      <c r="L123" s="74"/>
    </row>
    <row r="124" spans="1:12" ht="12" customHeight="1" hidden="1">
      <c r="A124" s="62"/>
      <c r="B124" s="61"/>
      <c r="C124" s="56" t="s">
        <v>75</v>
      </c>
      <c r="D124" s="56" t="s">
        <v>75</v>
      </c>
      <c r="E124" s="56" t="s">
        <v>75</v>
      </c>
      <c r="F124" s="56" t="s">
        <v>75</v>
      </c>
      <c r="L124" s="74"/>
    </row>
    <row r="125" spans="1:12" ht="31.5" hidden="1">
      <c r="A125" s="62" t="s">
        <v>67</v>
      </c>
      <c r="B125" s="61" t="s">
        <v>61</v>
      </c>
      <c r="C125" s="56" t="s">
        <v>75</v>
      </c>
      <c r="D125" s="56" t="s">
        <v>75</v>
      </c>
      <c r="E125" s="56" t="s">
        <v>75</v>
      </c>
      <c r="F125" s="56" t="s">
        <v>75</v>
      </c>
      <c r="L125" s="74"/>
    </row>
    <row r="126" spans="1:12" ht="12" customHeight="1" hidden="1">
      <c r="A126" s="62"/>
      <c r="B126" s="82"/>
      <c r="C126" s="56" t="s">
        <v>75</v>
      </c>
      <c r="D126" s="56" t="s">
        <v>75</v>
      </c>
      <c r="E126" s="56" t="s">
        <v>75</v>
      </c>
      <c r="F126" s="56" t="s">
        <v>75</v>
      </c>
      <c r="L126" s="74"/>
    </row>
    <row r="127" spans="1:12" s="6" customFormat="1" ht="32.25" customHeight="1">
      <c r="A127" s="83" t="s">
        <v>99</v>
      </c>
      <c r="B127" s="66" t="s">
        <v>98</v>
      </c>
      <c r="C127" s="56">
        <f>3652302-40+C31</f>
        <v>3730262</v>
      </c>
      <c r="D127" s="92">
        <f>3649590+D31</f>
        <v>3727590</v>
      </c>
      <c r="E127" s="92">
        <f>3141683+2191+E31</f>
        <v>3213619</v>
      </c>
      <c r="F127" s="92">
        <f>3082881+F31</f>
        <v>3153472</v>
      </c>
      <c r="H127" s="6">
        <v>3727590</v>
      </c>
      <c r="K127" s="89">
        <f>D127-H127</f>
        <v>0</v>
      </c>
      <c r="L127" s="74"/>
    </row>
    <row r="128" spans="1:12" s="6" customFormat="1" ht="13.5" customHeight="1">
      <c r="A128" s="15"/>
      <c r="B128" s="30"/>
      <c r="C128" s="57"/>
      <c r="D128" s="57"/>
      <c r="E128" s="57"/>
      <c r="F128" s="57"/>
      <c r="L128" s="74"/>
    </row>
    <row r="129" spans="1:12" ht="15.75">
      <c r="A129" s="10" t="s">
        <v>74</v>
      </c>
      <c r="B129" s="24"/>
      <c r="C129" s="85">
        <f>C15+C64+C75+C99</f>
        <v>58991</v>
      </c>
      <c r="D129" s="85">
        <f>D15+D64+D75+D99</f>
        <v>109030</v>
      </c>
      <c r="E129" s="85">
        <f>E15+E64+E75+E99</f>
        <v>-160931</v>
      </c>
      <c r="F129" s="85">
        <f>F15+F64+F75+F99</f>
        <v>-131458</v>
      </c>
      <c r="H129" s="40">
        <v>109030</v>
      </c>
      <c r="J129" s="40"/>
      <c r="K129" s="90"/>
      <c r="L129" s="94" t="s">
        <v>130</v>
      </c>
    </row>
    <row r="130" spans="1:4" ht="42" customHeight="1">
      <c r="A130" s="9"/>
      <c r="B130" s="31"/>
      <c r="C130" s="33"/>
      <c r="D130" s="33"/>
    </row>
    <row r="131" spans="1:4" ht="15.75" hidden="1">
      <c r="A131" s="7" t="s">
        <v>119</v>
      </c>
      <c r="C131" s="33"/>
      <c r="D131" s="33"/>
    </row>
    <row r="132" spans="1:5" ht="15.75" hidden="1">
      <c r="A132" s="7" t="s">
        <v>120</v>
      </c>
      <c r="C132" s="33"/>
      <c r="D132" s="33"/>
      <c r="E132" s="87" t="s">
        <v>121</v>
      </c>
    </row>
    <row r="133" spans="1:5" ht="15.75" hidden="1">
      <c r="A133" s="111" t="s">
        <v>122</v>
      </c>
      <c r="B133" s="112"/>
      <c r="C133" s="112"/>
      <c r="D133" s="112"/>
      <c r="E133" s="112"/>
    </row>
    <row r="134" spans="1:4" ht="15.75">
      <c r="A134" s="7"/>
      <c r="C134" s="33"/>
      <c r="D134" s="33"/>
    </row>
    <row r="135" spans="1:4" ht="15.75">
      <c r="A135" s="7"/>
      <c r="C135" s="33"/>
      <c r="D135" s="33"/>
    </row>
    <row r="136" spans="1:4" ht="15.75">
      <c r="A136" s="7"/>
      <c r="C136" s="33"/>
      <c r="D136" s="33"/>
    </row>
    <row r="137" spans="1:4" ht="15.75">
      <c r="A137" s="7"/>
      <c r="C137" s="33"/>
      <c r="D137" s="33"/>
    </row>
    <row r="138" spans="1:4" ht="15.75">
      <c r="A138" s="7"/>
      <c r="C138" s="33"/>
      <c r="D138" s="33"/>
    </row>
    <row r="139" spans="1:4" ht="15.75">
      <c r="A139" s="7"/>
      <c r="C139" s="33"/>
      <c r="D139" s="33"/>
    </row>
    <row r="140" spans="1:4" ht="15.75">
      <c r="A140" s="7"/>
      <c r="C140" s="33"/>
      <c r="D140" s="33"/>
    </row>
    <row r="141" spans="1:4" ht="15.75">
      <c r="A141" s="7"/>
      <c r="C141" s="33"/>
      <c r="D141" s="33"/>
    </row>
    <row r="142" spans="1:4" ht="15.75">
      <c r="A142" s="7"/>
      <c r="C142" s="33"/>
      <c r="D142" s="33"/>
    </row>
    <row r="143" spans="1:4" ht="15.75">
      <c r="A143" s="7"/>
      <c r="C143" s="33"/>
      <c r="D143" s="33"/>
    </row>
    <row r="144" spans="1:4" ht="15.75">
      <c r="A144" s="7"/>
      <c r="C144" s="33"/>
      <c r="D144" s="33"/>
    </row>
    <row r="145" spans="1:4" ht="15.75">
      <c r="A145" s="7"/>
      <c r="C145" s="33"/>
      <c r="D145" s="33"/>
    </row>
    <row r="146" spans="1:4" ht="15.75">
      <c r="A146" s="7"/>
      <c r="C146" s="33"/>
      <c r="D146" s="33"/>
    </row>
    <row r="147" spans="1:4" ht="15.75">
      <c r="A147" s="7"/>
      <c r="C147" s="33"/>
      <c r="D147" s="33"/>
    </row>
    <row r="148" spans="1:4" ht="15.75">
      <c r="A148" s="7"/>
      <c r="C148" s="33"/>
      <c r="D148" s="33"/>
    </row>
    <row r="149" spans="1:4" ht="15.75">
      <c r="A149" s="7"/>
      <c r="C149" s="33"/>
      <c r="D149" s="33"/>
    </row>
    <row r="150" spans="1:4" ht="15.75">
      <c r="A150" s="7"/>
      <c r="C150" s="33"/>
      <c r="D150" s="33"/>
    </row>
    <row r="151" spans="1:4" ht="15.75">
      <c r="A151" s="7"/>
      <c r="C151" s="33"/>
      <c r="D151" s="33"/>
    </row>
    <row r="152" spans="1:4" ht="15.75">
      <c r="A152" s="7"/>
      <c r="C152" s="33"/>
      <c r="D152" s="33"/>
    </row>
    <row r="153" spans="1:4" ht="15.75">
      <c r="A153" s="7"/>
      <c r="C153" s="33"/>
      <c r="D153" s="33"/>
    </row>
    <row r="154" spans="1:4" ht="15.75">
      <c r="A154" s="7"/>
      <c r="C154" s="33"/>
      <c r="D154" s="33"/>
    </row>
    <row r="155" spans="1:4" ht="15.75">
      <c r="A155" s="7"/>
      <c r="C155" s="33"/>
      <c r="D155" s="33"/>
    </row>
    <row r="156" spans="1:4" ht="15.75">
      <c r="A156" s="7"/>
      <c r="C156" s="33"/>
      <c r="D156" s="33"/>
    </row>
    <row r="157" spans="1:4" ht="15.75">
      <c r="A157" s="7"/>
      <c r="C157" s="33"/>
      <c r="D157" s="33"/>
    </row>
    <row r="158" spans="1:4" ht="15.75">
      <c r="A158" s="7"/>
      <c r="C158" s="33"/>
      <c r="D158" s="33"/>
    </row>
    <row r="159" spans="1:4" ht="15.75">
      <c r="A159" s="7"/>
      <c r="C159" s="33"/>
      <c r="D159" s="33"/>
    </row>
    <row r="160" spans="1:4" ht="15.75">
      <c r="A160" s="7"/>
      <c r="C160" s="33"/>
      <c r="D160" s="33"/>
    </row>
    <row r="161" spans="1:4" ht="15.75">
      <c r="A161" s="7"/>
      <c r="C161" s="33"/>
      <c r="D161" s="33"/>
    </row>
    <row r="162" spans="1:4" ht="15.75">
      <c r="A162" s="7"/>
      <c r="C162" s="33"/>
      <c r="D162" s="33"/>
    </row>
    <row r="163" spans="1:4" ht="15.75">
      <c r="A163" s="7"/>
      <c r="C163" s="33"/>
      <c r="D163" s="33"/>
    </row>
    <row r="164" spans="1:4" ht="15.75">
      <c r="A164" s="7"/>
      <c r="C164" s="33"/>
      <c r="D164" s="33"/>
    </row>
    <row r="165" spans="1:4" ht="15.75">
      <c r="A165" s="7"/>
      <c r="C165" s="33"/>
      <c r="D165" s="33"/>
    </row>
    <row r="166" spans="1:4" ht="15.75">
      <c r="A166" s="7"/>
      <c r="C166" s="33"/>
      <c r="D166" s="33"/>
    </row>
    <row r="167" spans="1:4" ht="15.75">
      <c r="A167" s="7"/>
      <c r="C167" s="33"/>
      <c r="D167" s="33"/>
    </row>
    <row r="168" spans="1:4" ht="15.75">
      <c r="A168" s="7"/>
      <c r="C168" s="33"/>
      <c r="D168" s="33"/>
    </row>
    <row r="169" spans="1:4" ht="15.75">
      <c r="A169" s="7"/>
      <c r="C169" s="33"/>
      <c r="D169" s="33"/>
    </row>
    <row r="170" spans="1:4" ht="15.75">
      <c r="A170" s="7"/>
      <c r="C170" s="33"/>
      <c r="D170" s="33"/>
    </row>
    <row r="171" spans="1:4" ht="15.75">
      <c r="A171" s="7"/>
      <c r="C171" s="33"/>
      <c r="D171" s="33"/>
    </row>
    <row r="172" spans="1:4" ht="15.75">
      <c r="A172" s="7"/>
      <c r="C172" s="33"/>
      <c r="D172" s="33"/>
    </row>
    <row r="173" spans="1:4" ht="15.75">
      <c r="A173" s="7"/>
      <c r="C173" s="33"/>
      <c r="D173" s="33"/>
    </row>
    <row r="174" spans="1:4" ht="15.75">
      <c r="A174" s="7"/>
      <c r="C174" s="33"/>
      <c r="D174" s="33"/>
    </row>
    <row r="175" spans="1:4" ht="15.75">
      <c r="A175" s="7"/>
      <c r="C175" s="33"/>
      <c r="D175" s="33"/>
    </row>
    <row r="176" spans="1:4" ht="15.75">
      <c r="A176" s="7"/>
      <c r="C176" s="33"/>
      <c r="D176" s="33"/>
    </row>
    <row r="177" spans="1:4" ht="15.75">
      <c r="A177" s="7"/>
      <c r="C177" s="33"/>
      <c r="D177" s="33"/>
    </row>
    <row r="178" spans="1:4" ht="15.75">
      <c r="A178" s="7"/>
      <c r="C178" s="33"/>
      <c r="D178" s="33"/>
    </row>
    <row r="179" spans="1:4" ht="15.75">
      <c r="A179" s="7"/>
      <c r="C179" s="33"/>
      <c r="D179" s="33"/>
    </row>
    <row r="180" spans="1:4" ht="15.75">
      <c r="A180" s="7"/>
      <c r="C180" s="33"/>
      <c r="D180" s="33"/>
    </row>
    <row r="181" spans="1:4" ht="15.75">
      <c r="A181" s="7"/>
      <c r="C181" s="33"/>
      <c r="D181" s="33"/>
    </row>
    <row r="182" spans="1:4" ht="15.75">
      <c r="A182" s="7"/>
      <c r="C182" s="33"/>
      <c r="D182" s="33"/>
    </row>
    <row r="183" spans="1:4" ht="15.75">
      <c r="A183" s="7"/>
      <c r="C183" s="33"/>
      <c r="D183" s="33"/>
    </row>
    <row r="184" spans="1:4" ht="15.75">
      <c r="A184" s="7"/>
      <c r="C184" s="33"/>
      <c r="D184" s="33"/>
    </row>
    <row r="185" spans="1:4" ht="15.75">
      <c r="A185" s="7"/>
      <c r="C185" s="33"/>
      <c r="D185" s="33"/>
    </row>
    <row r="186" spans="1:4" ht="15.75">
      <c r="A186" s="7"/>
      <c r="C186" s="33"/>
      <c r="D186" s="33"/>
    </row>
    <row r="187" spans="1:4" ht="15.75">
      <c r="A187" s="7"/>
      <c r="C187" s="33"/>
      <c r="D187" s="33"/>
    </row>
    <row r="188" spans="1:4" ht="15.75">
      <c r="A188" s="7"/>
      <c r="C188" s="33"/>
      <c r="D188" s="33"/>
    </row>
    <row r="189" spans="1:4" ht="15.75">
      <c r="A189" s="7"/>
      <c r="C189" s="33"/>
      <c r="D189" s="33"/>
    </row>
    <row r="190" spans="1:4" ht="15.75">
      <c r="A190" s="7"/>
      <c r="C190" s="33"/>
      <c r="D190" s="33"/>
    </row>
    <row r="191" spans="1:4" ht="15.75">
      <c r="A191" s="7"/>
      <c r="C191" s="33"/>
      <c r="D191" s="33"/>
    </row>
    <row r="192" spans="1:4" ht="15.75">
      <c r="A192" s="7"/>
      <c r="C192" s="33"/>
      <c r="D192" s="33"/>
    </row>
    <row r="193" spans="1:4" ht="15.75">
      <c r="A193" s="7"/>
      <c r="C193" s="33"/>
      <c r="D193" s="33"/>
    </row>
    <row r="194" spans="1:4" ht="15.75">
      <c r="A194" s="7"/>
      <c r="C194" s="33"/>
      <c r="D194" s="33"/>
    </row>
    <row r="195" spans="1:4" ht="15.75">
      <c r="A195" s="7"/>
      <c r="C195" s="33"/>
      <c r="D195" s="33"/>
    </row>
    <row r="196" spans="1:4" ht="15.75">
      <c r="A196" s="7"/>
      <c r="C196" s="33"/>
      <c r="D196" s="33"/>
    </row>
    <row r="197" spans="1:4" ht="15.75">
      <c r="A197" s="7"/>
      <c r="C197" s="33"/>
      <c r="D197" s="33"/>
    </row>
    <row r="198" spans="1:4" ht="15.75">
      <c r="A198" s="7"/>
      <c r="C198" s="33"/>
      <c r="D198" s="33"/>
    </row>
    <row r="199" spans="1:4" ht="15.75">
      <c r="A199" s="7"/>
      <c r="C199" s="33"/>
      <c r="D199" s="33"/>
    </row>
    <row r="200" spans="1:4" ht="15.75">
      <c r="A200" s="7"/>
      <c r="C200" s="33"/>
      <c r="D200" s="33"/>
    </row>
    <row r="201" spans="1:4" ht="15.75">
      <c r="A201" s="7"/>
      <c r="C201" s="33"/>
      <c r="D201" s="33"/>
    </row>
    <row r="202" spans="1:4" ht="15.75">
      <c r="A202" s="7"/>
      <c r="C202" s="33"/>
      <c r="D202" s="33"/>
    </row>
    <row r="203" spans="1:4" ht="15.75">
      <c r="A203" s="7"/>
      <c r="C203" s="33"/>
      <c r="D203" s="33"/>
    </row>
    <row r="204" spans="1:4" ht="15.75">
      <c r="A204" s="7"/>
      <c r="C204" s="33"/>
      <c r="D204" s="33"/>
    </row>
    <row r="205" spans="1:4" ht="15.75">
      <c r="A205" s="7"/>
      <c r="C205" s="33"/>
      <c r="D205" s="33"/>
    </row>
    <row r="206" spans="1:4" ht="15.75">
      <c r="A206" s="7"/>
      <c r="C206" s="33"/>
      <c r="D206" s="33"/>
    </row>
    <row r="207" spans="1:4" ht="15.75">
      <c r="A207" s="7"/>
      <c r="C207" s="33"/>
      <c r="D207" s="33"/>
    </row>
    <row r="208" spans="1:4" ht="15.75">
      <c r="A208" s="7"/>
      <c r="C208" s="33"/>
      <c r="D208" s="33"/>
    </row>
    <row r="209" spans="1:4" ht="15.75">
      <c r="A209" s="7"/>
      <c r="C209" s="33"/>
      <c r="D209" s="33"/>
    </row>
    <row r="210" spans="1:4" ht="15.75">
      <c r="A210" s="7"/>
      <c r="C210" s="33"/>
      <c r="D210" s="33"/>
    </row>
    <row r="211" spans="1:4" ht="15.75">
      <c r="A211" s="7"/>
      <c r="C211" s="33"/>
      <c r="D211" s="33"/>
    </row>
    <row r="212" spans="1:4" ht="15.75">
      <c r="A212" s="7"/>
      <c r="C212" s="33"/>
      <c r="D212" s="33"/>
    </row>
    <row r="213" spans="1:4" ht="15.75">
      <c r="A213" s="7"/>
      <c r="C213" s="33"/>
      <c r="D213" s="33"/>
    </row>
    <row r="214" spans="1:4" ht="15.75">
      <c r="A214" s="7"/>
      <c r="C214" s="33"/>
      <c r="D214" s="33"/>
    </row>
    <row r="215" spans="1:4" ht="15.75">
      <c r="A215" s="7"/>
      <c r="C215" s="33"/>
      <c r="D215" s="33"/>
    </row>
    <row r="216" spans="1:4" ht="15.75">
      <c r="A216" s="7"/>
      <c r="C216" s="33"/>
      <c r="D216" s="33"/>
    </row>
    <row r="217" spans="1:4" ht="15.75">
      <c r="A217" s="7"/>
      <c r="C217" s="33"/>
      <c r="D217" s="33"/>
    </row>
    <row r="218" spans="1:4" ht="15.75">
      <c r="A218" s="7"/>
      <c r="C218" s="33"/>
      <c r="D218" s="33"/>
    </row>
    <row r="219" spans="1:4" ht="15.75">
      <c r="A219" s="7"/>
      <c r="C219" s="33"/>
      <c r="D219" s="33"/>
    </row>
    <row r="220" spans="1:4" ht="15.75">
      <c r="A220" s="7"/>
      <c r="C220" s="33"/>
      <c r="D220" s="33"/>
    </row>
    <row r="221" spans="1:4" ht="15.75">
      <c r="A221" s="7"/>
      <c r="C221" s="33"/>
      <c r="D221" s="33"/>
    </row>
    <row r="222" spans="1:4" ht="15.75">
      <c r="A222" s="7"/>
      <c r="C222" s="33"/>
      <c r="D222" s="33"/>
    </row>
    <row r="223" spans="1:4" ht="15.75">
      <c r="A223" s="7"/>
      <c r="C223" s="33"/>
      <c r="D223" s="33"/>
    </row>
    <row r="224" spans="1:4" ht="15.75">
      <c r="A224" s="7"/>
      <c r="C224" s="33"/>
      <c r="D224" s="33"/>
    </row>
    <row r="225" spans="1:4" ht="15.75">
      <c r="A225" s="7"/>
      <c r="C225" s="33"/>
      <c r="D225" s="33"/>
    </row>
    <row r="226" spans="1:4" ht="15.75">
      <c r="A226" s="7"/>
      <c r="C226" s="33"/>
      <c r="D226" s="33"/>
    </row>
    <row r="227" spans="1:4" ht="15.75">
      <c r="A227" s="7"/>
      <c r="C227" s="33"/>
      <c r="D227" s="33"/>
    </row>
    <row r="228" spans="1:4" ht="15.75">
      <c r="A228" s="7"/>
      <c r="C228" s="33"/>
      <c r="D228" s="33"/>
    </row>
    <row r="229" spans="1:4" ht="15.75">
      <c r="A229" s="7"/>
      <c r="C229" s="33"/>
      <c r="D229" s="33"/>
    </row>
    <row r="230" spans="1:4" ht="15.75">
      <c r="A230" s="7"/>
      <c r="C230" s="33"/>
      <c r="D230" s="33"/>
    </row>
    <row r="231" spans="1:4" ht="15.75">
      <c r="A231" s="7"/>
      <c r="C231" s="33"/>
      <c r="D231" s="33"/>
    </row>
    <row r="232" spans="1:4" ht="15.75">
      <c r="A232" s="7"/>
      <c r="C232" s="33"/>
      <c r="D232" s="33"/>
    </row>
    <row r="233" spans="1:4" ht="15.75">
      <c r="A233" s="7"/>
      <c r="C233" s="33"/>
      <c r="D233" s="33"/>
    </row>
    <row r="234" spans="1:4" ht="15.75">
      <c r="A234" s="7"/>
      <c r="C234" s="33"/>
      <c r="D234" s="33"/>
    </row>
    <row r="235" spans="1:4" ht="15.75">
      <c r="A235" s="7"/>
      <c r="C235" s="33"/>
      <c r="D235" s="33"/>
    </row>
    <row r="236" spans="1:4" ht="15.75">
      <c r="A236" s="7"/>
      <c r="C236" s="33"/>
      <c r="D236" s="33"/>
    </row>
    <row r="237" spans="1:4" ht="15.75">
      <c r="A237" s="7"/>
      <c r="C237" s="33"/>
      <c r="D237" s="33"/>
    </row>
    <row r="238" spans="1:4" ht="15.75">
      <c r="A238" s="7"/>
      <c r="C238" s="33"/>
      <c r="D238" s="33"/>
    </row>
    <row r="239" spans="1:4" ht="15.75">
      <c r="A239" s="7"/>
      <c r="C239" s="33"/>
      <c r="D239" s="33"/>
    </row>
    <row r="240" spans="1:4" ht="15.75">
      <c r="A240" s="7"/>
      <c r="C240" s="33"/>
      <c r="D240" s="33"/>
    </row>
    <row r="241" spans="1:4" ht="15.75">
      <c r="A241" s="7"/>
      <c r="C241" s="33"/>
      <c r="D241" s="33"/>
    </row>
    <row r="242" spans="1:4" ht="15.75">
      <c r="A242" s="7"/>
      <c r="C242" s="33"/>
      <c r="D242" s="33"/>
    </row>
    <row r="243" spans="1:4" ht="15.75">
      <c r="A243" s="7"/>
      <c r="C243" s="33"/>
      <c r="D243" s="33"/>
    </row>
    <row r="244" spans="1:4" ht="15.75">
      <c r="A244" s="7"/>
      <c r="C244" s="33"/>
      <c r="D244" s="33"/>
    </row>
    <row r="245" spans="1:4" ht="15.75">
      <c r="A245" s="7"/>
      <c r="C245" s="33"/>
      <c r="D245" s="33"/>
    </row>
    <row r="246" spans="1:4" ht="15.75">
      <c r="A246" s="7"/>
      <c r="C246" s="33"/>
      <c r="D246" s="33"/>
    </row>
    <row r="247" spans="1:4" ht="15.75">
      <c r="A247" s="7"/>
      <c r="C247" s="33"/>
      <c r="D247" s="33"/>
    </row>
    <row r="248" spans="1:4" ht="15.75">
      <c r="A248" s="7"/>
      <c r="C248" s="33"/>
      <c r="D248" s="33"/>
    </row>
    <row r="249" spans="1:4" ht="15.75">
      <c r="A249" s="7"/>
      <c r="C249" s="33"/>
      <c r="D249" s="33"/>
    </row>
    <row r="250" spans="1:4" ht="15.75">
      <c r="A250" s="7"/>
      <c r="C250" s="33"/>
      <c r="D250" s="33"/>
    </row>
    <row r="251" spans="1:4" ht="15.75">
      <c r="A251" s="7"/>
      <c r="C251" s="33"/>
      <c r="D251" s="33"/>
    </row>
    <row r="252" spans="1:4" ht="15.75">
      <c r="A252" s="7"/>
      <c r="C252" s="33"/>
      <c r="D252" s="33"/>
    </row>
    <row r="253" spans="1:4" ht="15.75">
      <c r="A253" s="7"/>
      <c r="C253" s="33"/>
      <c r="D253" s="33"/>
    </row>
    <row r="254" spans="1:4" ht="15.75">
      <c r="A254" s="7"/>
      <c r="C254" s="33"/>
      <c r="D254" s="33"/>
    </row>
    <row r="255" spans="1:4" ht="15.75">
      <c r="A255" s="7"/>
      <c r="C255" s="33"/>
      <c r="D255" s="33"/>
    </row>
    <row r="256" spans="1:4" ht="15.75">
      <c r="A256" s="7"/>
      <c r="C256" s="33"/>
      <c r="D256" s="33"/>
    </row>
    <row r="257" spans="1:4" ht="15.75">
      <c r="A257" s="7"/>
      <c r="C257" s="33"/>
      <c r="D257" s="33"/>
    </row>
    <row r="258" spans="1:4" ht="15.75">
      <c r="A258" s="7"/>
      <c r="C258" s="33"/>
      <c r="D258" s="33"/>
    </row>
    <row r="259" spans="1:4" ht="15.75">
      <c r="A259" s="7"/>
      <c r="C259" s="33"/>
      <c r="D259" s="33"/>
    </row>
    <row r="260" spans="1:4" ht="15.75">
      <c r="A260" s="7"/>
      <c r="C260" s="33"/>
      <c r="D260" s="33"/>
    </row>
    <row r="261" spans="1:4" ht="15.75">
      <c r="A261" s="7"/>
      <c r="C261" s="33"/>
      <c r="D261" s="33"/>
    </row>
    <row r="262" spans="1:4" ht="15.75">
      <c r="A262" s="7"/>
      <c r="C262" s="33"/>
      <c r="D262" s="33"/>
    </row>
    <row r="263" spans="1:4" ht="15.75">
      <c r="A263" s="7"/>
      <c r="C263" s="33"/>
      <c r="D263" s="33"/>
    </row>
    <row r="264" spans="1:4" ht="15.75">
      <c r="A264" s="7"/>
      <c r="C264" s="33"/>
      <c r="D264" s="33"/>
    </row>
    <row r="265" spans="1:4" ht="15.75">
      <c r="A265" s="7"/>
      <c r="C265" s="33"/>
      <c r="D265" s="33"/>
    </row>
    <row r="266" spans="1:4" ht="15.75">
      <c r="A266" s="7"/>
      <c r="C266" s="33"/>
      <c r="D266" s="33"/>
    </row>
    <row r="267" spans="1:4" ht="15.75">
      <c r="A267" s="7"/>
      <c r="C267" s="33"/>
      <c r="D267" s="33"/>
    </row>
    <row r="268" spans="1:4" ht="15.75">
      <c r="A268" s="7"/>
      <c r="C268" s="33"/>
      <c r="D268" s="33"/>
    </row>
    <row r="269" spans="1:4" ht="15.75">
      <c r="A269" s="7"/>
      <c r="C269" s="33"/>
      <c r="D269" s="33"/>
    </row>
    <row r="270" spans="1:4" ht="15.75">
      <c r="A270" s="7"/>
      <c r="C270" s="33"/>
      <c r="D270" s="33"/>
    </row>
    <row r="271" spans="1:4" ht="15.75">
      <c r="A271" s="7"/>
      <c r="C271" s="33"/>
      <c r="D271" s="33"/>
    </row>
    <row r="272" spans="1:4" ht="15.75">
      <c r="A272" s="7"/>
      <c r="C272" s="33"/>
      <c r="D272" s="33"/>
    </row>
    <row r="273" spans="1:4" ht="15.75">
      <c r="A273" s="7"/>
      <c r="C273" s="33"/>
      <c r="D273" s="33"/>
    </row>
    <row r="274" spans="1:4" ht="15.75">
      <c r="A274" s="7"/>
      <c r="C274" s="33"/>
      <c r="D274" s="33"/>
    </row>
    <row r="275" spans="1:4" ht="15.75">
      <c r="A275" s="7"/>
      <c r="C275" s="33"/>
      <c r="D275" s="33"/>
    </row>
    <row r="276" spans="1:4" ht="15.75">
      <c r="A276" s="7"/>
      <c r="C276" s="33"/>
      <c r="D276" s="33"/>
    </row>
    <row r="277" spans="1:4" ht="15.75">
      <c r="A277" s="7"/>
      <c r="C277" s="33"/>
      <c r="D277" s="33"/>
    </row>
    <row r="278" spans="1:4" ht="15.75">
      <c r="A278" s="7"/>
      <c r="C278" s="33"/>
      <c r="D278" s="33"/>
    </row>
    <row r="279" spans="1:4" ht="15.75">
      <c r="A279" s="7"/>
      <c r="C279" s="33"/>
      <c r="D279" s="33"/>
    </row>
    <row r="280" spans="1:4" ht="15.75">
      <c r="A280" s="7"/>
      <c r="C280" s="33"/>
      <c r="D280" s="33"/>
    </row>
    <row r="281" spans="1:4" ht="15.75">
      <c r="A281" s="7"/>
      <c r="C281" s="33"/>
      <c r="D281" s="33"/>
    </row>
    <row r="282" spans="1:4" ht="15.75">
      <c r="A282" s="7"/>
      <c r="C282" s="33"/>
      <c r="D282" s="33"/>
    </row>
    <row r="283" spans="1:4" ht="15.75">
      <c r="A283" s="7"/>
      <c r="C283" s="33"/>
      <c r="D283" s="33"/>
    </row>
    <row r="284" spans="1:4" ht="15.75">
      <c r="A284" s="7"/>
      <c r="C284" s="33"/>
      <c r="D284" s="33"/>
    </row>
    <row r="285" spans="1:4" ht="15.75">
      <c r="A285" s="7"/>
      <c r="C285" s="33"/>
      <c r="D285" s="33"/>
    </row>
    <row r="286" spans="1:4" ht="15.75">
      <c r="A286" s="7"/>
      <c r="C286" s="33"/>
      <c r="D286" s="33"/>
    </row>
    <row r="287" spans="1:4" ht="15.75">
      <c r="A287" s="7"/>
      <c r="C287" s="33"/>
      <c r="D287" s="33"/>
    </row>
    <row r="288" spans="1:4" ht="15.75">
      <c r="A288" s="7"/>
      <c r="C288" s="33"/>
      <c r="D288" s="33"/>
    </row>
    <row r="289" spans="1:4" ht="15.75">
      <c r="A289" s="7"/>
      <c r="C289" s="33"/>
      <c r="D289" s="33"/>
    </row>
    <row r="290" spans="1:4" ht="15.75">
      <c r="A290" s="7"/>
      <c r="C290" s="33"/>
      <c r="D290" s="33"/>
    </row>
    <row r="291" spans="1:4" ht="15.75">
      <c r="A291" s="7"/>
      <c r="C291" s="33"/>
      <c r="D291" s="33"/>
    </row>
    <row r="292" spans="1:4" ht="15.75">
      <c r="A292" s="7"/>
      <c r="C292" s="33"/>
      <c r="D292" s="33"/>
    </row>
    <row r="293" spans="1:4" ht="15.75">
      <c r="A293" s="7"/>
      <c r="C293" s="33"/>
      <c r="D293" s="33"/>
    </row>
    <row r="294" spans="1:4" ht="15.75">
      <c r="A294" s="7"/>
      <c r="C294" s="33"/>
      <c r="D294" s="33"/>
    </row>
    <row r="295" spans="1:4" ht="15.75">
      <c r="A295" s="7"/>
      <c r="C295" s="33"/>
      <c r="D295" s="33"/>
    </row>
    <row r="296" spans="1:4" ht="15.75">
      <c r="A296" s="7"/>
      <c r="C296" s="33"/>
      <c r="D296" s="33"/>
    </row>
    <row r="297" spans="1:4" ht="15.75">
      <c r="A297" s="7"/>
      <c r="C297" s="33"/>
      <c r="D297" s="33"/>
    </row>
    <row r="298" spans="1:4" ht="15.75">
      <c r="A298" s="7"/>
      <c r="C298" s="33"/>
      <c r="D298" s="33"/>
    </row>
    <row r="299" spans="1:4" ht="15.75">
      <c r="A299" s="7"/>
      <c r="C299" s="33"/>
      <c r="D299" s="33"/>
    </row>
    <row r="300" spans="1:4" ht="15.75">
      <c r="A300" s="7"/>
      <c r="C300" s="33"/>
      <c r="D300" s="33"/>
    </row>
    <row r="301" spans="1:4" ht="15.75">
      <c r="A301" s="7"/>
      <c r="C301" s="33"/>
      <c r="D301" s="33"/>
    </row>
    <row r="302" spans="1:4" ht="15.75">
      <c r="A302" s="7"/>
      <c r="C302" s="33"/>
      <c r="D302" s="33"/>
    </row>
    <row r="303" spans="1:4" ht="15.75">
      <c r="A303" s="7"/>
      <c r="C303" s="33"/>
      <c r="D303" s="33"/>
    </row>
    <row r="304" spans="1:4" ht="15.75">
      <c r="A304" s="7"/>
      <c r="C304" s="33"/>
      <c r="D304" s="33"/>
    </row>
    <row r="305" spans="1:4" ht="15.75">
      <c r="A305" s="7"/>
      <c r="C305" s="33"/>
      <c r="D305" s="33"/>
    </row>
    <row r="306" spans="1:4" ht="15.75">
      <c r="A306" s="7"/>
      <c r="C306" s="33"/>
      <c r="D306" s="33"/>
    </row>
    <row r="307" spans="1:4" ht="15.75">
      <c r="A307" s="7"/>
      <c r="C307" s="33"/>
      <c r="D307" s="33"/>
    </row>
    <row r="308" spans="1:4" ht="15.75">
      <c r="A308" s="7"/>
      <c r="C308" s="33"/>
      <c r="D308" s="33"/>
    </row>
    <row r="309" spans="1:4" ht="15.75">
      <c r="A309" s="7"/>
      <c r="C309" s="33"/>
      <c r="D309" s="33"/>
    </row>
    <row r="310" spans="1:4" ht="15.75">
      <c r="A310" s="7"/>
      <c r="C310" s="33"/>
      <c r="D310" s="33"/>
    </row>
    <row r="311" spans="1:4" ht="15.75">
      <c r="A311" s="7"/>
      <c r="C311" s="33"/>
      <c r="D311" s="33"/>
    </row>
    <row r="312" spans="1:4" ht="15.75">
      <c r="A312" s="7"/>
      <c r="C312" s="33"/>
      <c r="D312" s="33"/>
    </row>
    <row r="313" spans="1:4" ht="15.75">
      <c r="A313" s="7"/>
      <c r="C313" s="33"/>
      <c r="D313" s="33"/>
    </row>
    <row r="314" spans="1:4" ht="15.75">
      <c r="A314" s="7"/>
      <c r="C314" s="33"/>
      <c r="D314" s="33"/>
    </row>
    <row r="315" spans="1:4" ht="15.75">
      <c r="A315" s="7"/>
      <c r="C315" s="33"/>
      <c r="D315" s="33"/>
    </row>
    <row r="316" spans="1:4" ht="15.75">
      <c r="A316" s="7"/>
      <c r="C316" s="33"/>
      <c r="D316" s="33"/>
    </row>
    <row r="317" spans="1:4" ht="15.75">
      <c r="A317" s="7"/>
      <c r="C317" s="33"/>
      <c r="D317" s="33"/>
    </row>
    <row r="318" spans="1:4" ht="15.75">
      <c r="A318" s="7"/>
      <c r="C318" s="33"/>
      <c r="D318" s="33"/>
    </row>
    <row r="319" spans="1:4" ht="15.75">
      <c r="A319" s="7"/>
      <c r="C319" s="33"/>
      <c r="D319" s="33"/>
    </row>
    <row r="320" spans="1:4" ht="15.75">
      <c r="A320" s="7"/>
      <c r="C320" s="33"/>
      <c r="D320" s="33"/>
    </row>
    <row r="321" spans="1:4" ht="15.75">
      <c r="A321" s="7"/>
      <c r="C321" s="33"/>
      <c r="D321" s="33"/>
    </row>
    <row r="322" spans="1:4" ht="15.75">
      <c r="A322" s="7"/>
      <c r="C322" s="33"/>
      <c r="D322" s="33"/>
    </row>
    <row r="323" spans="1:4" ht="15.75">
      <c r="A323" s="7"/>
      <c r="C323" s="33"/>
      <c r="D323" s="33"/>
    </row>
    <row r="324" spans="1:4" ht="15.75">
      <c r="A324" s="7"/>
      <c r="C324" s="33"/>
      <c r="D324" s="33"/>
    </row>
    <row r="325" spans="1:4" ht="15.75">
      <c r="A325" s="7"/>
      <c r="C325" s="33"/>
      <c r="D325" s="33"/>
    </row>
    <row r="326" spans="1:4" ht="15.75">
      <c r="A326" s="7"/>
      <c r="C326" s="33"/>
      <c r="D326" s="33"/>
    </row>
    <row r="327" spans="1:4" ht="15.75">
      <c r="A327" s="7"/>
      <c r="C327" s="33"/>
      <c r="D327" s="33"/>
    </row>
    <row r="328" spans="1:4" ht="15.75">
      <c r="A328" s="7"/>
      <c r="C328" s="33"/>
      <c r="D328" s="33"/>
    </row>
    <row r="329" spans="1:4" ht="15.75">
      <c r="A329" s="7"/>
      <c r="C329" s="33"/>
      <c r="D329" s="33"/>
    </row>
    <row r="330" spans="1:4" ht="15.75">
      <c r="A330" s="7"/>
      <c r="C330" s="33"/>
      <c r="D330" s="33"/>
    </row>
    <row r="331" spans="1:4" ht="15.75">
      <c r="A331" s="7"/>
      <c r="C331" s="33"/>
      <c r="D331" s="33"/>
    </row>
    <row r="332" spans="1:4" ht="15.75">
      <c r="A332" s="7"/>
      <c r="C332" s="33"/>
      <c r="D332" s="33"/>
    </row>
    <row r="333" spans="1:4" ht="15.75">
      <c r="A333" s="7"/>
      <c r="C333" s="33"/>
      <c r="D333" s="33"/>
    </row>
    <row r="334" spans="1:4" ht="15.75">
      <c r="A334" s="7"/>
      <c r="C334" s="33"/>
      <c r="D334" s="33"/>
    </row>
    <row r="335" spans="1:4" ht="15.75">
      <c r="A335" s="7"/>
      <c r="C335" s="33"/>
      <c r="D335" s="33"/>
    </row>
    <row r="336" spans="1:4" ht="15.75">
      <c r="A336" s="7"/>
      <c r="C336" s="33"/>
      <c r="D336" s="33"/>
    </row>
    <row r="337" spans="1:4" ht="15.75">
      <c r="A337" s="7"/>
      <c r="C337" s="33"/>
      <c r="D337" s="33"/>
    </row>
    <row r="338" spans="1:4" ht="15.75">
      <c r="A338" s="7"/>
      <c r="C338" s="33"/>
      <c r="D338" s="33"/>
    </row>
    <row r="339" spans="1:4" ht="15.75">
      <c r="A339" s="7"/>
      <c r="C339" s="33"/>
      <c r="D339" s="33"/>
    </row>
    <row r="340" spans="1:4" ht="15.75">
      <c r="A340" s="7"/>
      <c r="C340" s="33"/>
      <c r="D340" s="33"/>
    </row>
    <row r="341" spans="1:4" ht="15.75">
      <c r="A341" s="7"/>
      <c r="C341" s="33"/>
      <c r="D341" s="33"/>
    </row>
    <row r="342" spans="1:4" ht="15.75">
      <c r="A342" s="7"/>
      <c r="C342" s="33"/>
      <c r="D342" s="33"/>
    </row>
    <row r="343" spans="1:4" ht="15.75">
      <c r="A343" s="7"/>
      <c r="C343" s="33"/>
      <c r="D343" s="33"/>
    </row>
    <row r="344" spans="1:4" ht="15.75">
      <c r="A344" s="7"/>
      <c r="C344" s="33"/>
      <c r="D344" s="33"/>
    </row>
    <row r="345" spans="1:4" ht="15.75">
      <c r="A345" s="7"/>
      <c r="C345" s="33"/>
      <c r="D345" s="33"/>
    </row>
    <row r="346" spans="1:4" ht="15.75">
      <c r="A346" s="7"/>
      <c r="C346" s="33"/>
      <c r="D346" s="33"/>
    </row>
    <row r="347" spans="1:4" ht="15.75">
      <c r="A347" s="7"/>
      <c r="C347" s="33"/>
      <c r="D347" s="33"/>
    </row>
    <row r="348" spans="1:4" ht="15.75">
      <c r="A348" s="7"/>
      <c r="C348" s="33"/>
      <c r="D348" s="33"/>
    </row>
    <row r="349" spans="1:4" ht="15.75">
      <c r="A349" s="7"/>
      <c r="C349" s="33"/>
      <c r="D349" s="33"/>
    </row>
    <row r="350" spans="1:4" ht="15.75">
      <c r="A350" s="7"/>
      <c r="C350" s="33"/>
      <c r="D350" s="33"/>
    </row>
    <row r="351" spans="1:4" ht="15.75">
      <c r="A351" s="7"/>
      <c r="C351" s="33"/>
      <c r="D351" s="33"/>
    </row>
    <row r="352" spans="1:4" ht="15.75">
      <c r="A352" s="7"/>
      <c r="C352" s="33"/>
      <c r="D352" s="33"/>
    </row>
    <row r="353" spans="1:4" ht="15.75">
      <c r="A353" s="7"/>
      <c r="C353" s="33"/>
      <c r="D353" s="33"/>
    </row>
    <row r="354" spans="1:4" ht="15.75">
      <c r="A354" s="7"/>
      <c r="C354" s="33"/>
      <c r="D354" s="33"/>
    </row>
    <row r="355" spans="1:4" ht="15.75">
      <c r="A355" s="7"/>
      <c r="C355" s="33"/>
      <c r="D355" s="33"/>
    </row>
    <row r="356" spans="1:4" ht="15.75">
      <c r="A356" s="7"/>
      <c r="C356" s="33"/>
      <c r="D356" s="33"/>
    </row>
    <row r="357" spans="1:4" ht="15.75">
      <c r="A357" s="7"/>
      <c r="C357" s="33"/>
      <c r="D357" s="33"/>
    </row>
    <row r="358" spans="1:4" ht="15.75">
      <c r="A358" s="7"/>
      <c r="C358" s="33"/>
      <c r="D358" s="33"/>
    </row>
    <row r="359" spans="1:4" ht="15.75">
      <c r="A359" s="7"/>
      <c r="C359" s="33"/>
      <c r="D359" s="33"/>
    </row>
    <row r="360" spans="1:4" ht="15.75">
      <c r="A360" s="7"/>
      <c r="C360" s="33"/>
      <c r="D360" s="33"/>
    </row>
    <row r="361" spans="1:4" ht="15.75">
      <c r="A361" s="7"/>
      <c r="C361" s="33"/>
      <c r="D361" s="33"/>
    </row>
    <row r="362" spans="1:4" ht="15.75">
      <c r="A362" s="7"/>
      <c r="C362" s="33"/>
      <c r="D362" s="33"/>
    </row>
    <row r="363" spans="1:4" ht="15.75">
      <c r="A363" s="7"/>
      <c r="C363" s="33"/>
      <c r="D363" s="33"/>
    </row>
    <row r="364" spans="1:4" ht="15.75">
      <c r="A364" s="7"/>
      <c r="C364" s="33"/>
      <c r="D364" s="33"/>
    </row>
    <row r="365" spans="1:4" ht="15.75">
      <c r="A365" s="7"/>
      <c r="C365" s="33"/>
      <c r="D365" s="33"/>
    </row>
    <row r="366" spans="1:4" ht="15.75">
      <c r="A366" s="7"/>
      <c r="C366" s="33"/>
      <c r="D366" s="33"/>
    </row>
    <row r="367" spans="1:4" ht="15.75">
      <c r="A367" s="7"/>
      <c r="C367" s="33"/>
      <c r="D367" s="33"/>
    </row>
    <row r="368" spans="1:4" ht="15.75">
      <c r="A368" s="7"/>
      <c r="C368" s="33"/>
      <c r="D368" s="33"/>
    </row>
    <row r="369" spans="1:4" ht="15.75">
      <c r="A369" s="7"/>
      <c r="C369" s="33"/>
      <c r="D369" s="33"/>
    </row>
    <row r="370" spans="1:4" ht="15.75">
      <c r="A370" s="7"/>
      <c r="C370" s="33"/>
      <c r="D370" s="33"/>
    </row>
    <row r="371" spans="1:4" ht="15.75">
      <c r="A371" s="7"/>
      <c r="C371" s="33"/>
      <c r="D371" s="33"/>
    </row>
    <row r="372" spans="1:4" ht="15.75">
      <c r="A372" s="7"/>
      <c r="C372" s="33"/>
      <c r="D372" s="33"/>
    </row>
    <row r="373" spans="1:4" ht="15.75">
      <c r="A373" s="7"/>
      <c r="C373" s="33"/>
      <c r="D373" s="33"/>
    </row>
    <row r="374" spans="1:4" ht="15.75">
      <c r="A374" s="7"/>
      <c r="C374" s="33"/>
      <c r="D374" s="33"/>
    </row>
    <row r="375" spans="1:4" ht="15.75">
      <c r="A375" s="7"/>
      <c r="C375" s="33"/>
      <c r="D375" s="33"/>
    </row>
    <row r="376" spans="1:4" ht="15.75">
      <c r="A376" s="7"/>
      <c r="C376" s="33"/>
      <c r="D376" s="33"/>
    </row>
    <row r="377" spans="1:4" ht="15.75">
      <c r="A377" s="7"/>
      <c r="C377" s="33"/>
      <c r="D377" s="33"/>
    </row>
    <row r="378" spans="1:4" ht="15.75">
      <c r="A378" s="7"/>
      <c r="C378" s="33"/>
      <c r="D378" s="33"/>
    </row>
    <row r="379" spans="1:4" ht="15.75">
      <c r="A379" s="7"/>
      <c r="C379" s="33"/>
      <c r="D379" s="33"/>
    </row>
    <row r="380" spans="1:4" ht="15.75">
      <c r="A380" s="7"/>
      <c r="C380" s="33"/>
      <c r="D380" s="33"/>
    </row>
    <row r="381" spans="1:4" ht="15.75">
      <c r="A381" s="7"/>
      <c r="C381" s="33"/>
      <c r="D381" s="33"/>
    </row>
    <row r="382" spans="1:4" ht="15.75">
      <c r="A382" s="7"/>
      <c r="C382" s="33"/>
      <c r="D382" s="33"/>
    </row>
    <row r="383" spans="1:4" ht="15.75">
      <c r="A383" s="7"/>
      <c r="C383" s="33"/>
      <c r="D383" s="33"/>
    </row>
    <row r="384" spans="1:4" ht="15.75">
      <c r="A384" s="7"/>
      <c r="C384" s="33"/>
      <c r="D384" s="33"/>
    </row>
    <row r="385" spans="1:4" ht="15.75">
      <c r="A385" s="7"/>
      <c r="C385" s="33"/>
      <c r="D385" s="33"/>
    </row>
    <row r="386" spans="1:4" ht="15.75">
      <c r="A386" s="7"/>
      <c r="C386" s="33"/>
      <c r="D386" s="33"/>
    </row>
    <row r="387" spans="1:4" ht="15.75">
      <c r="A387" s="7"/>
      <c r="C387" s="33"/>
      <c r="D387" s="33"/>
    </row>
    <row r="388" spans="1:4" ht="15.75">
      <c r="A388" s="7"/>
      <c r="C388" s="33"/>
      <c r="D388" s="33"/>
    </row>
    <row r="389" spans="1:4" ht="15.75">
      <c r="A389" s="7"/>
      <c r="C389" s="33"/>
      <c r="D389" s="33"/>
    </row>
    <row r="390" spans="1:4" ht="15.75">
      <c r="A390" s="7"/>
      <c r="C390" s="33"/>
      <c r="D390" s="33"/>
    </row>
    <row r="391" spans="1:4" ht="15.75">
      <c r="A391" s="7"/>
      <c r="C391" s="33"/>
      <c r="D391" s="33"/>
    </row>
    <row r="392" spans="1:4" ht="15.75">
      <c r="A392" s="7"/>
      <c r="C392" s="33"/>
      <c r="D392" s="33"/>
    </row>
    <row r="393" spans="1:4" ht="15.75">
      <c r="A393" s="7"/>
      <c r="C393" s="33"/>
      <c r="D393" s="33"/>
    </row>
    <row r="394" spans="1:4" ht="15.75">
      <c r="A394" s="7"/>
      <c r="C394" s="33"/>
      <c r="D394" s="33"/>
    </row>
    <row r="395" spans="1:4" ht="15.75">
      <c r="A395" s="7"/>
      <c r="C395" s="33"/>
      <c r="D395" s="33"/>
    </row>
    <row r="396" spans="1:4" ht="15.75">
      <c r="A396" s="7"/>
      <c r="C396" s="33"/>
      <c r="D396" s="33"/>
    </row>
    <row r="397" spans="1:4" ht="15.75">
      <c r="A397" s="7"/>
      <c r="C397" s="33"/>
      <c r="D397" s="33"/>
    </row>
    <row r="398" spans="1:4" ht="15.75">
      <c r="A398" s="7"/>
      <c r="C398" s="33"/>
      <c r="D398" s="33"/>
    </row>
    <row r="399" spans="1:4" ht="15.75">
      <c r="A399" s="7"/>
      <c r="C399" s="33"/>
      <c r="D399" s="33"/>
    </row>
    <row r="400" spans="1:4" ht="15.75">
      <c r="A400" s="7"/>
      <c r="C400" s="33"/>
      <c r="D400" s="33"/>
    </row>
    <row r="401" spans="1:4" ht="15.75">
      <c r="A401" s="7"/>
      <c r="C401" s="33"/>
      <c r="D401" s="33"/>
    </row>
    <row r="402" spans="1:4" ht="15.75">
      <c r="A402" s="7"/>
      <c r="C402" s="33"/>
      <c r="D402" s="33"/>
    </row>
    <row r="403" spans="1:4" ht="15.75">
      <c r="A403" s="7"/>
      <c r="C403" s="33"/>
      <c r="D403" s="33"/>
    </row>
    <row r="404" spans="1:4" ht="15.75">
      <c r="A404" s="7"/>
      <c r="C404" s="33"/>
      <c r="D404" s="33"/>
    </row>
    <row r="405" spans="1:4" ht="15.75">
      <c r="A405" s="7"/>
      <c r="C405" s="33"/>
      <c r="D405" s="33"/>
    </row>
    <row r="406" spans="1:4" ht="15.75">
      <c r="A406" s="7"/>
      <c r="C406" s="33"/>
      <c r="D406" s="33"/>
    </row>
    <row r="407" spans="1:4" ht="15.75">
      <c r="A407" s="7"/>
      <c r="C407" s="33"/>
      <c r="D407" s="33"/>
    </row>
    <row r="408" spans="1:4" ht="15.75">
      <c r="A408" s="7"/>
      <c r="C408" s="33"/>
      <c r="D408" s="33"/>
    </row>
    <row r="409" spans="1:4" ht="15.75">
      <c r="A409" s="7"/>
      <c r="C409" s="33"/>
      <c r="D409" s="33"/>
    </row>
    <row r="410" spans="1:4" ht="15.75">
      <c r="A410" s="7"/>
      <c r="C410" s="33"/>
      <c r="D410" s="33"/>
    </row>
    <row r="411" spans="1:4" ht="15.75">
      <c r="A411" s="7"/>
      <c r="C411" s="33"/>
      <c r="D411" s="33"/>
    </row>
    <row r="412" spans="1:4" ht="15.75">
      <c r="A412" s="7"/>
      <c r="C412" s="33"/>
      <c r="D412" s="33"/>
    </row>
    <row r="413" spans="1:4" ht="15.75">
      <c r="A413" s="7"/>
      <c r="C413" s="33"/>
      <c r="D413" s="33"/>
    </row>
    <row r="414" spans="1:4" ht="15.75">
      <c r="A414" s="7"/>
      <c r="C414" s="33"/>
      <c r="D414" s="33"/>
    </row>
    <row r="415" spans="1:4" ht="15.75">
      <c r="A415" s="7"/>
      <c r="C415" s="33"/>
      <c r="D415" s="33"/>
    </row>
    <row r="416" spans="1:4" ht="15.75">
      <c r="A416" s="7"/>
      <c r="C416" s="33"/>
      <c r="D416" s="33"/>
    </row>
    <row r="417" spans="1:4" ht="15.75">
      <c r="A417" s="7"/>
      <c r="C417" s="33"/>
      <c r="D417" s="33"/>
    </row>
    <row r="418" spans="1:4" ht="15.75">
      <c r="A418" s="7"/>
      <c r="C418" s="33"/>
      <c r="D418" s="33"/>
    </row>
    <row r="419" spans="1:4" ht="15.75">
      <c r="A419" s="7"/>
      <c r="C419" s="33"/>
      <c r="D419" s="33"/>
    </row>
    <row r="420" spans="1:4" ht="15.75">
      <c r="A420" s="7"/>
      <c r="C420" s="33"/>
      <c r="D420" s="33"/>
    </row>
    <row r="421" spans="1:4" ht="15.75">
      <c r="A421" s="7"/>
      <c r="C421" s="33"/>
      <c r="D421" s="33"/>
    </row>
    <row r="422" spans="1:4" ht="15.75">
      <c r="A422" s="7"/>
      <c r="C422" s="33"/>
      <c r="D422" s="33"/>
    </row>
    <row r="423" spans="1:4" ht="15.75">
      <c r="A423" s="7"/>
      <c r="C423" s="33"/>
      <c r="D423" s="33"/>
    </row>
    <row r="424" spans="1:4" ht="15.75">
      <c r="A424" s="7"/>
      <c r="C424" s="33"/>
      <c r="D424" s="33"/>
    </row>
    <row r="425" spans="1:4" ht="15.75">
      <c r="A425" s="7"/>
      <c r="C425" s="33"/>
      <c r="D425" s="33"/>
    </row>
    <row r="426" spans="1:4" ht="15.75">
      <c r="A426" s="7"/>
      <c r="C426" s="33"/>
      <c r="D426" s="33"/>
    </row>
    <row r="427" spans="1:4" ht="15.75">
      <c r="A427" s="7"/>
      <c r="C427" s="33"/>
      <c r="D427" s="33"/>
    </row>
    <row r="428" spans="1:4" ht="15.75">
      <c r="A428" s="7"/>
      <c r="C428" s="33"/>
      <c r="D428" s="33"/>
    </row>
    <row r="429" spans="1:4" ht="15.75">
      <c r="A429" s="7"/>
      <c r="C429" s="33"/>
      <c r="D429" s="33"/>
    </row>
    <row r="430" spans="1:4" ht="15.75">
      <c r="A430" s="7"/>
      <c r="C430" s="33"/>
      <c r="D430" s="33"/>
    </row>
    <row r="431" spans="1:4" ht="15.75">
      <c r="A431" s="7"/>
      <c r="C431" s="33"/>
      <c r="D431" s="33"/>
    </row>
    <row r="432" spans="1:4" ht="15.75">
      <c r="A432" s="7"/>
      <c r="C432" s="33"/>
      <c r="D432" s="33"/>
    </row>
    <row r="433" spans="1:4" ht="15.75">
      <c r="A433" s="7"/>
      <c r="C433" s="33"/>
      <c r="D433" s="33"/>
    </row>
    <row r="434" spans="1:4" ht="15.75">
      <c r="A434" s="7"/>
      <c r="C434" s="33"/>
      <c r="D434" s="33"/>
    </row>
    <row r="435" spans="1:4" ht="15.75">
      <c r="A435" s="7"/>
      <c r="C435" s="33"/>
      <c r="D435" s="33"/>
    </row>
    <row r="436" spans="1:4" ht="15.75">
      <c r="A436" s="7"/>
      <c r="C436" s="33"/>
      <c r="D436" s="33"/>
    </row>
    <row r="437" spans="1:4" ht="15.75">
      <c r="A437" s="7"/>
      <c r="C437" s="33"/>
      <c r="D437" s="33"/>
    </row>
  </sheetData>
  <mergeCells count="3">
    <mergeCell ref="A9:E9"/>
    <mergeCell ref="A133:E133"/>
    <mergeCell ref="A1:L1"/>
  </mergeCells>
  <printOptions/>
  <pageMargins left="1.1023622047244095" right="0.33" top="0.5905511811023623" bottom="0.3937007874015748" header="0.5118110236220472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3"/>
  <sheetViews>
    <sheetView zoomScale="75" zoomScaleNormal="75" workbookViewId="0" topLeftCell="A1">
      <selection activeCell="N95" sqref="N95:N126"/>
    </sheetView>
  </sheetViews>
  <sheetFormatPr defaultColWidth="9.00390625" defaultRowHeight="15.75"/>
  <cols>
    <col min="1" max="1" width="60.875" style="5" customWidth="1"/>
    <col min="2" max="2" width="25.00390625" style="8" customWidth="1"/>
    <col min="3" max="3" width="10.625" style="40" customWidth="1"/>
    <col min="4" max="4" width="8.75390625" style="40" hidden="1" customWidth="1"/>
    <col min="5" max="5" width="9.75390625" style="0" hidden="1" customWidth="1"/>
    <col min="6" max="6" width="9.125" style="0" hidden="1" customWidth="1"/>
    <col min="7" max="7" width="9.75390625" style="0" hidden="1" customWidth="1"/>
    <col min="8" max="8" width="10.50390625" style="0" hidden="1" customWidth="1"/>
    <col min="9" max="10" width="0" style="0" hidden="1" customWidth="1"/>
    <col min="11" max="11" width="1.75390625" style="0" hidden="1" customWidth="1"/>
    <col min="12" max="12" width="2.375" style="0" customWidth="1"/>
  </cols>
  <sheetData>
    <row r="1" spans="1:12" ht="18.75" customHeight="1">
      <c r="A1" s="7"/>
      <c r="B1" s="14" t="s">
        <v>132</v>
      </c>
      <c r="C1" s="95"/>
      <c r="D1" s="7"/>
      <c r="E1" s="14" t="s">
        <v>132</v>
      </c>
      <c r="F1" s="95"/>
      <c r="G1" s="7"/>
      <c r="H1" s="14" t="s">
        <v>132</v>
      </c>
      <c r="I1" s="95"/>
      <c r="J1" s="7"/>
      <c r="K1" s="14" t="s">
        <v>132</v>
      </c>
      <c r="L1" s="95"/>
    </row>
    <row r="2" spans="1:12" ht="17.25" customHeight="1">
      <c r="A2" s="7"/>
      <c r="B2" s="96" t="s">
        <v>136</v>
      </c>
      <c r="C2" s="95"/>
      <c r="D2" s="7"/>
      <c r="E2" s="96" t="s">
        <v>133</v>
      </c>
      <c r="F2" s="95"/>
      <c r="G2" s="7"/>
      <c r="H2" s="96" t="s">
        <v>133</v>
      </c>
      <c r="I2" s="95"/>
      <c r="J2" s="7"/>
      <c r="K2" s="96" t="s">
        <v>133</v>
      </c>
      <c r="L2" s="95"/>
    </row>
    <row r="3" spans="1:12" ht="18.75" customHeight="1">
      <c r="A3" s="13"/>
      <c r="B3" s="14"/>
      <c r="C3" s="97"/>
      <c r="D3" s="13"/>
      <c r="E3" s="14"/>
      <c r="F3" s="97"/>
      <c r="G3" s="13"/>
      <c r="H3" s="14"/>
      <c r="I3" s="97"/>
      <c r="J3" s="13"/>
      <c r="K3" s="14"/>
      <c r="L3" s="97"/>
    </row>
    <row r="4" spans="1:12" ht="21" customHeight="1">
      <c r="A4" s="117" t="s">
        <v>137</v>
      </c>
      <c r="B4" s="118"/>
      <c r="C4" s="118"/>
      <c r="D4" s="108" t="s">
        <v>134</v>
      </c>
      <c r="E4" s="114"/>
      <c r="F4" s="114"/>
      <c r="G4" s="108" t="s">
        <v>134</v>
      </c>
      <c r="H4" s="114"/>
      <c r="I4" s="114"/>
      <c r="J4" s="108"/>
      <c r="K4" s="114"/>
      <c r="L4" s="114"/>
    </row>
    <row r="5" spans="1:12" ht="19.5" customHeight="1">
      <c r="A5" s="115" t="s">
        <v>135</v>
      </c>
      <c r="B5" s="116"/>
      <c r="C5" s="116"/>
      <c r="D5" s="115" t="s">
        <v>135</v>
      </c>
      <c r="E5" s="116"/>
      <c r="F5" s="116"/>
      <c r="G5" s="115" t="s">
        <v>135</v>
      </c>
      <c r="H5" s="116"/>
      <c r="I5" s="116"/>
      <c r="J5" s="115"/>
      <c r="K5" s="116"/>
      <c r="L5" s="116"/>
    </row>
    <row r="6" spans="1:4" ht="12" customHeight="1">
      <c r="A6" s="7"/>
      <c r="C6" s="33"/>
      <c r="D6" s="33"/>
    </row>
    <row r="7" spans="1:6" s="1" customFormat="1" ht="52.5" customHeight="1">
      <c r="A7" s="48" t="s">
        <v>72</v>
      </c>
      <c r="B7" s="51" t="s">
        <v>68</v>
      </c>
      <c r="C7" s="52" t="s">
        <v>129</v>
      </c>
      <c r="D7" s="52" t="s">
        <v>125</v>
      </c>
      <c r="E7" s="52" t="s">
        <v>127</v>
      </c>
      <c r="F7" s="52" t="s">
        <v>126</v>
      </c>
    </row>
    <row r="8" spans="1:6" ht="12" customHeight="1" hidden="1">
      <c r="A8" s="12"/>
      <c r="B8" s="25"/>
      <c r="C8" s="34"/>
      <c r="D8" s="34"/>
      <c r="E8" s="34"/>
      <c r="F8" s="34"/>
    </row>
    <row r="9" spans="1:6" s="50" customFormat="1" ht="18" customHeight="1">
      <c r="A9" s="48">
        <v>1</v>
      </c>
      <c r="B9" s="51">
        <v>2</v>
      </c>
      <c r="C9" s="49">
        <v>3</v>
      </c>
      <c r="D9" s="49">
        <v>3</v>
      </c>
      <c r="E9" s="49">
        <v>4</v>
      </c>
      <c r="F9" s="49">
        <v>5</v>
      </c>
    </row>
    <row r="10" spans="1:6" ht="12" customHeight="1">
      <c r="A10" s="11"/>
      <c r="B10" s="26"/>
      <c r="C10" s="35"/>
      <c r="D10" s="35"/>
      <c r="E10" s="35"/>
      <c r="F10" s="35"/>
    </row>
    <row r="11" spans="1:6" s="2" customFormat="1" ht="66.75" customHeight="1">
      <c r="A11" s="46" t="s">
        <v>81</v>
      </c>
      <c r="B11" s="27" t="s">
        <v>111</v>
      </c>
      <c r="C11" s="53">
        <f>C15-C27</f>
        <v>-97100</v>
      </c>
      <c r="D11" s="53">
        <f>D15-D27</f>
        <v>84500</v>
      </c>
      <c r="E11" s="53">
        <f>E15-E27</f>
        <v>-29745</v>
      </c>
      <c r="F11" s="53">
        <f>F15-F27</f>
        <v>-30591</v>
      </c>
    </row>
    <row r="12" spans="1:6" ht="12" customHeight="1" hidden="1">
      <c r="A12" s="16"/>
      <c r="B12" s="28"/>
      <c r="C12" s="54"/>
      <c r="D12" s="36"/>
      <c r="E12" s="36"/>
      <c r="F12" s="36"/>
    </row>
    <row r="13" spans="1:6" s="3" customFormat="1" ht="92.25" customHeight="1" hidden="1">
      <c r="A13" s="17" t="s">
        <v>6</v>
      </c>
      <c r="B13" s="29" t="s">
        <v>0</v>
      </c>
      <c r="C13" s="98"/>
      <c r="D13" s="37"/>
      <c r="E13" s="37"/>
      <c r="F13" s="37"/>
    </row>
    <row r="14" spans="1:6" ht="12" customHeight="1" hidden="1">
      <c r="A14" s="16"/>
      <c r="B14" s="28"/>
      <c r="C14" s="54"/>
      <c r="D14" s="36"/>
      <c r="E14" s="36"/>
      <c r="F14" s="36"/>
    </row>
    <row r="15" spans="1:6" s="4" customFormat="1" ht="80.25" customHeight="1">
      <c r="A15" s="55" t="s">
        <v>79</v>
      </c>
      <c r="B15" s="28" t="s">
        <v>1</v>
      </c>
      <c r="C15" s="54">
        <f>C19+C23</f>
        <v>-97100</v>
      </c>
      <c r="D15" s="36">
        <f>D19+D23</f>
        <v>162500</v>
      </c>
      <c r="E15" s="36">
        <f>E19+E23</f>
        <v>40000</v>
      </c>
      <c r="F15" s="36">
        <f>F19+F23</f>
        <v>40000</v>
      </c>
    </row>
    <row r="16" spans="1:6" ht="12" customHeight="1" hidden="1">
      <c r="A16" s="19"/>
      <c r="B16" s="28"/>
      <c r="C16" s="54"/>
      <c r="D16" s="36"/>
      <c r="E16" s="36"/>
      <c r="F16" s="36"/>
    </row>
    <row r="17" spans="1:6" ht="55.5" customHeight="1" hidden="1">
      <c r="A17" s="20" t="s">
        <v>73</v>
      </c>
      <c r="B17" s="28" t="s">
        <v>2</v>
      </c>
      <c r="C17" s="54"/>
      <c r="D17" s="36"/>
      <c r="E17" s="36"/>
      <c r="F17" s="36"/>
    </row>
    <row r="18" spans="1:6" ht="12" customHeight="1" hidden="1">
      <c r="A18" s="19"/>
      <c r="B18" s="28"/>
      <c r="C18" s="54"/>
      <c r="D18" s="36"/>
      <c r="E18" s="36"/>
      <c r="F18" s="36"/>
    </row>
    <row r="19" spans="1:6" s="6" customFormat="1" ht="35.25" customHeight="1">
      <c r="A19" s="44" t="s">
        <v>82</v>
      </c>
      <c r="B19" s="28" t="s">
        <v>83</v>
      </c>
      <c r="C19" s="54">
        <f>-15000</f>
        <v>-15000</v>
      </c>
      <c r="D19" s="36">
        <f>45000-15000</f>
        <v>30000</v>
      </c>
      <c r="E19" s="36">
        <v>0</v>
      </c>
      <c r="F19" s="36">
        <v>0</v>
      </c>
    </row>
    <row r="20" spans="1:6" s="6" customFormat="1" ht="12" customHeight="1" hidden="1">
      <c r="A20" s="44"/>
      <c r="B20" s="28"/>
      <c r="C20" s="54"/>
      <c r="D20" s="36"/>
      <c r="E20" s="36"/>
      <c r="F20" s="36"/>
    </row>
    <row r="21" spans="1:6" s="6" customFormat="1" ht="38.25" customHeight="1" hidden="1">
      <c r="A21" s="44" t="s">
        <v>7</v>
      </c>
      <c r="B21" s="28" t="s">
        <v>3</v>
      </c>
      <c r="C21" s="54"/>
      <c r="D21" s="36"/>
      <c r="E21" s="36"/>
      <c r="F21" s="36"/>
    </row>
    <row r="22" spans="1:6" s="6" customFormat="1" ht="12" customHeight="1" hidden="1">
      <c r="A22" s="44"/>
      <c r="B22" s="28"/>
      <c r="C22" s="54"/>
      <c r="D22" s="36"/>
      <c r="E22" s="36"/>
      <c r="F22" s="36"/>
    </row>
    <row r="23" spans="1:6" s="6" customFormat="1" ht="36" customHeight="1">
      <c r="A23" s="44" t="s">
        <v>85</v>
      </c>
      <c r="B23" s="28" t="s">
        <v>84</v>
      </c>
      <c r="C23" s="54">
        <f>-25000-7100-50000</f>
        <v>-82100</v>
      </c>
      <c r="D23" s="36">
        <f>175000-17500-25000</f>
        <v>132500</v>
      </c>
      <c r="E23" s="54">
        <v>40000</v>
      </c>
      <c r="F23" s="54">
        <v>40000</v>
      </c>
    </row>
    <row r="24" spans="1:6" ht="12" customHeight="1" hidden="1">
      <c r="A24" s="19"/>
      <c r="B24" s="28"/>
      <c r="C24" s="36"/>
      <c r="D24" s="36"/>
      <c r="E24" s="36"/>
      <c r="F24" s="36"/>
    </row>
    <row r="25" spans="1:6" s="3" customFormat="1" ht="90" customHeight="1" hidden="1">
      <c r="A25" s="17" t="s">
        <v>22</v>
      </c>
      <c r="B25" s="29" t="s">
        <v>11</v>
      </c>
      <c r="C25" s="37"/>
      <c r="D25" s="37"/>
      <c r="E25" s="37"/>
      <c r="F25" s="37"/>
    </row>
    <row r="26" spans="1:6" ht="12" customHeight="1" hidden="1">
      <c r="A26" s="19"/>
      <c r="B26" s="28"/>
      <c r="C26" s="36"/>
      <c r="D26" s="36"/>
      <c r="E26" s="36"/>
      <c r="F26" s="36"/>
    </row>
    <row r="27" spans="1:6" s="4" customFormat="1" ht="79.5" customHeight="1">
      <c r="A27" s="22" t="s">
        <v>80</v>
      </c>
      <c r="B27" s="28" t="s">
        <v>12</v>
      </c>
      <c r="C27" s="54">
        <f>C31+C35</f>
        <v>0</v>
      </c>
      <c r="D27" s="54">
        <f>D31+D35</f>
        <v>78000</v>
      </c>
      <c r="E27" s="54">
        <f>E31+E35</f>
        <v>69745</v>
      </c>
      <c r="F27" s="54">
        <f>F31+F35</f>
        <v>70591</v>
      </c>
    </row>
    <row r="28" spans="1:6" ht="12" customHeight="1" hidden="1">
      <c r="A28" s="16"/>
      <c r="B28" s="28"/>
      <c r="C28" s="54"/>
      <c r="D28" s="54"/>
      <c r="E28" s="54"/>
      <c r="F28" s="54"/>
    </row>
    <row r="29" spans="1:6" ht="31.5" hidden="1">
      <c r="A29" s="20" t="s">
        <v>23</v>
      </c>
      <c r="B29" s="28" t="s">
        <v>13</v>
      </c>
      <c r="C29" s="54"/>
      <c r="D29" s="54"/>
      <c r="E29" s="54"/>
      <c r="F29" s="54"/>
    </row>
    <row r="30" spans="1:6" ht="12" customHeight="1" hidden="1">
      <c r="A30" s="19"/>
      <c r="B30" s="28"/>
      <c r="C30" s="54"/>
      <c r="D30" s="54"/>
      <c r="E30" s="54"/>
      <c r="F30" s="54"/>
    </row>
    <row r="31" spans="1:7" s="6" customFormat="1" ht="36" customHeight="1">
      <c r="A31" s="45" t="s">
        <v>86</v>
      </c>
      <c r="B31" s="28" t="s">
        <v>87</v>
      </c>
      <c r="C31" s="54">
        <v>0</v>
      </c>
      <c r="D31" s="54">
        <v>35000</v>
      </c>
      <c r="E31" s="54">
        <v>29745</v>
      </c>
      <c r="F31" s="54">
        <f>29745+846</f>
        <v>30591</v>
      </c>
      <c r="G31" s="6">
        <v>846</v>
      </c>
    </row>
    <row r="32" spans="1:6" s="6" customFormat="1" ht="12" customHeight="1" hidden="1">
      <c r="A32" s="44"/>
      <c r="B32" s="28"/>
      <c r="C32" s="36"/>
      <c r="D32" s="36"/>
      <c r="E32" s="36"/>
      <c r="F32" s="36"/>
    </row>
    <row r="33" spans="1:6" s="6" customFormat="1" ht="39" customHeight="1" hidden="1">
      <c r="A33" s="44" t="s">
        <v>7</v>
      </c>
      <c r="B33" s="28" t="s">
        <v>14</v>
      </c>
      <c r="C33" s="36"/>
      <c r="D33" s="36"/>
      <c r="E33" s="36"/>
      <c r="F33" s="36"/>
    </row>
    <row r="34" spans="1:6" s="6" customFormat="1" ht="12" customHeight="1" hidden="1">
      <c r="A34" s="44"/>
      <c r="B34" s="28"/>
      <c r="C34" s="36"/>
      <c r="D34" s="36"/>
      <c r="E34" s="36"/>
      <c r="F34" s="36"/>
    </row>
    <row r="35" spans="1:6" s="6" customFormat="1" ht="33.75" customHeight="1">
      <c r="A35" s="44" t="s">
        <v>85</v>
      </c>
      <c r="B35" s="28" t="s">
        <v>88</v>
      </c>
      <c r="C35" s="36">
        <v>0</v>
      </c>
      <c r="D35" s="36">
        <v>43000</v>
      </c>
      <c r="E35" s="36">
        <v>40000</v>
      </c>
      <c r="F35" s="36">
        <v>40000</v>
      </c>
    </row>
    <row r="36" spans="1:6" ht="12" customHeight="1" hidden="1">
      <c r="A36" s="21"/>
      <c r="B36" s="28"/>
      <c r="C36" s="36"/>
      <c r="D36" s="36"/>
      <c r="E36" s="36"/>
      <c r="F36" s="36"/>
    </row>
    <row r="37" spans="1:6" s="2" customFormat="1" ht="15.75" hidden="1">
      <c r="A37" s="21" t="s">
        <v>69</v>
      </c>
      <c r="B37" s="29" t="s">
        <v>70</v>
      </c>
      <c r="C37" s="39"/>
      <c r="D37" s="39"/>
      <c r="E37" s="39"/>
      <c r="F37" s="39"/>
    </row>
    <row r="38" spans="1:6" ht="12" customHeight="1" hidden="1">
      <c r="A38" s="21"/>
      <c r="B38" s="28"/>
      <c r="C38" s="36"/>
      <c r="D38" s="36"/>
      <c r="E38" s="36"/>
      <c r="F38" s="36"/>
    </row>
    <row r="39" spans="1:6" s="3" customFormat="1" ht="36.75" customHeight="1" hidden="1">
      <c r="A39" s="17" t="s">
        <v>8</v>
      </c>
      <c r="B39" s="29" t="s">
        <v>4</v>
      </c>
      <c r="C39" s="37"/>
      <c r="D39" s="37"/>
      <c r="E39" s="37"/>
      <c r="F39" s="37"/>
    </row>
    <row r="40" spans="1:6" ht="12" customHeight="1" hidden="1">
      <c r="A40" s="19"/>
      <c r="B40" s="23"/>
      <c r="C40" s="36"/>
      <c r="D40" s="36"/>
      <c r="E40" s="36"/>
      <c r="F40" s="36"/>
    </row>
    <row r="41" spans="1:6" s="4" customFormat="1" ht="37.5" customHeight="1" hidden="1">
      <c r="A41" s="18" t="s">
        <v>9</v>
      </c>
      <c r="B41" s="28" t="s">
        <v>71</v>
      </c>
      <c r="C41" s="38"/>
      <c r="D41" s="38"/>
      <c r="E41" s="38"/>
      <c r="F41" s="38"/>
    </row>
    <row r="42" spans="1:6" ht="12" customHeight="1" hidden="1">
      <c r="A42" s="19"/>
      <c r="B42" s="23"/>
      <c r="C42" s="36"/>
      <c r="D42" s="36"/>
      <c r="E42" s="36"/>
      <c r="F42" s="36"/>
    </row>
    <row r="43" spans="1:6" s="1" customFormat="1" ht="31.5" hidden="1">
      <c r="A43" s="19" t="s">
        <v>10</v>
      </c>
      <c r="B43" s="28" t="s">
        <v>5</v>
      </c>
      <c r="C43" s="36"/>
      <c r="D43" s="36"/>
      <c r="E43" s="36"/>
      <c r="F43" s="36"/>
    </row>
    <row r="44" spans="1:6" ht="12" customHeight="1" hidden="1">
      <c r="A44" s="21"/>
      <c r="B44" s="23"/>
      <c r="C44" s="36"/>
      <c r="D44" s="36"/>
      <c r="E44" s="36"/>
      <c r="F44" s="36"/>
    </row>
    <row r="45" spans="1:6" s="3" customFormat="1" ht="56.25" customHeight="1" hidden="1">
      <c r="A45" s="17" t="s">
        <v>24</v>
      </c>
      <c r="B45" s="29" t="s">
        <v>15</v>
      </c>
      <c r="C45" s="37"/>
      <c r="D45" s="37"/>
      <c r="E45" s="37"/>
      <c r="F45" s="37"/>
    </row>
    <row r="46" spans="1:6" ht="12" customHeight="1" hidden="1">
      <c r="A46" s="20"/>
      <c r="B46" s="28"/>
      <c r="C46" s="36"/>
      <c r="D46" s="36"/>
      <c r="E46" s="36"/>
      <c r="F46" s="36"/>
    </row>
    <row r="47" spans="1:6" s="4" customFormat="1" ht="31.5" hidden="1">
      <c r="A47" s="18" t="s">
        <v>25</v>
      </c>
      <c r="B47" s="28" t="s">
        <v>16</v>
      </c>
      <c r="C47" s="38"/>
      <c r="D47" s="38"/>
      <c r="E47" s="38"/>
      <c r="F47" s="38"/>
    </row>
    <row r="48" spans="1:6" ht="12" customHeight="1" hidden="1">
      <c r="A48" s="20"/>
      <c r="B48" s="28"/>
      <c r="C48" s="36"/>
      <c r="D48" s="36"/>
      <c r="E48" s="36"/>
      <c r="F48" s="36"/>
    </row>
    <row r="49" spans="1:6" s="1" customFormat="1" ht="31.5" hidden="1">
      <c r="A49" s="19" t="s">
        <v>10</v>
      </c>
      <c r="B49" s="28" t="s">
        <v>17</v>
      </c>
      <c r="C49" s="36"/>
      <c r="D49" s="36"/>
      <c r="E49" s="36"/>
      <c r="F49" s="36"/>
    </row>
    <row r="50" spans="1:6" ht="12" customHeight="1" hidden="1">
      <c r="A50" s="19"/>
      <c r="B50" s="28"/>
      <c r="C50" s="36"/>
      <c r="D50" s="36"/>
      <c r="E50" s="36"/>
      <c r="F50" s="36"/>
    </row>
    <row r="51" spans="1:6" ht="15.75" hidden="1">
      <c r="A51" s="16" t="s">
        <v>26</v>
      </c>
      <c r="B51" s="28" t="s">
        <v>18</v>
      </c>
      <c r="C51" s="36"/>
      <c r="D51" s="36"/>
      <c r="E51" s="36"/>
      <c r="F51" s="36"/>
    </row>
    <row r="52" spans="1:6" ht="12" customHeight="1" hidden="1">
      <c r="A52" s="16"/>
      <c r="B52" s="23"/>
      <c r="C52" s="36"/>
      <c r="D52" s="36"/>
      <c r="E52" s="36"/>
      <c r="F52" s="36"/>
    </row>
    <row r="53" spans="1:6" ht="15.75" hidden="1">
      <c r="A53" s="21" t="s">
        <v>27</v>
      </c>
      <c r="B53" s="28" t="s">
        <v>19</v>
      </c>
      <c r="C53" s="36"/>
      <c r="D53" s="36"/>
      <c r="E53" s="36"/>
      <c r="F53" s="36"/>
    </row>
    <row r="54" spans="1:6" ht="12" customHeight="1" hidden="1">
      <c r="A54" s="16"/>
      <c r="B54" s="28"/>
      <c r="C54" s="36"/>
      <c r="D54" s="36"/>
      <c r="E54" s="36"/>
      <c r="F54" s="36"/>
    </row>
    <row r="55" spans="1:6" ht="63" hidden="1">
      <c r="A55" s="20" t="s">
        <v>28</v>
      </c>
      <c r="B55" s="28" t="s">
        <v>20</v>
      </c>
      <c r="C55" s="36"/>
      <c r="D55" s="36"/>
      <c r="E55" s="36"/>
      <c r="F55" s="36"/>
    </row>
    <row r="56" spans="1:6" ht="12" customHeight="1" hidden="1">
      <c r="A56" s="16"/>
      <c r="B56" s="23"/>
      <c r="C56" s="36"/>
      <c r="D56" s="36"/>
      <c r="E56" s="36"/>
      <c r="F56" s="36"/>
    </row>
    <row r="57" spans="1:6" ht="15.75" hidden="1">
      <c r="A57" s="19" t="s">
        <v>29</v>
      </c>
      <c r="B57" s="28" t="s">
        <v>21</v>
      </c>
      <c r="C57" s="36"/>
      <c r="D57" s="36"/>
      <c r="E57" s="36"/>
      <c r="F57" s="36"/>
    </row>
    <row r="58" spans="1:6" ht="12" customHeight="1" hidden="1">
      <c r="A58" s="19"/>
      <c r="B58" s="28"/>
      <c r="C58" s="36"/>
      <c r="D58" s="36"/>
      <c r="E58" s="36"/>
      <c r="F58" s="36"/>
    </row>
    <row r="59" spans="1:6" ht="12" customHeight="1">
      <c r="A59" s="19"/>
      <c r="B59" s="28"/>
      <c r="C59" s="36"/>
      <c r="D59" s="36"/>
      <c r="E59" s="36"/>
      <c r="F59" s="36"/>
    </row>
    <row r="60" spans="1:6" s="2" customFormat="1" ht="29.25" customHeight="1">
      <c r="A60" s="47" t="s">
        <v>76</v>
      </c>
      <c r="B60" s="29" t="s">
        <v>30</v>
      </c>
      <c r="C60" s="39">
        <f>C65</f>
        <v>1900</v>
      </c>
      <c r="D60" s="39">
        <f>D65</f>
        <v>4500</v>
      </c>
      <c r="E60" s="39">
        <f>E65</f>
        <v>4254</v>
      </c>
      <c r="F60" s="39">
        <f>F65</f>
        <v>6376</v>
      </c>
    </row>
    <row r="61" spans="1:6" ht="12" customHeight="1" hidden="1">
      <c r="A61" s="19"/>
      <c r="B61" s="28"/>
      <c r="C61" s="36"/>
      <c r="D61" s="36"/>
      <c r="E61" s="36"/>
      <c r="F61" s="36"/>
    </row>
    <row r="62" spans="1:6" s="4" customFormat="1" ht="48.75" customHeight="1">
      <c r="A62" s="18" t="s">
        <v>34</v>
      </c>
      <c r="B62" s="28" t="s">
        <v>33</v>
      </c>
      <c r="C62" s="42" t="str">
        <f>C64</f>
        <v>-</v>
      </c>
      <c r="D62" s="42" t="str">
        <f>D64</f>
        <v>-</v>
      </c>
      <c r="E62" s="42" t="str">
        <f>E64</f>
        <v>-</v>
      </c>
      <c r="F62" s="42" t="str">
        <f>F64</f>
        <v>-</v>
      </c>
    </row>
    <row r="63" spans="1:6" ht="12" customHeight="1" hidden="1">
      <c r="A63" s="19"/>
      <c r="B63" s="28"/>
      <c r="C63" s="36"/>
      <c r="D63" s="36"/>
      <c r="E63" s="36"/>
      <c r="F63" s="36"/>
    </row>
    <row r="64" spans="1:6" s="6" customFormat="1" ht="31.5">
      <c r="A64" s="44" t="s">
        <v>89</v>
      </c>
      <c r="B64" s="28" t="s">
        <v>90</v>
      </c>
      <c r="C64" s="43" t="s">
        <v>75</v>
      </c>
      <c r="D64" s="43" t="s">
        <v>75</v>
      </c>
      <c r="E64" s="43" t="s">
        <v>75</v>
      </c>
      <c r="F64" s="43" t="s">
        <v>75</v>
      </c>
    </row>
    <row r="65" spans="1:8" s="4" customFormat="1" ht="48.75" customHeight="1">
      <c r="A65" s="18" t="s">
        <v>32</v>
      </c>
      <c r="B65" s="28" t="s">
        <v>31</v>
      </c>
      <c r="C65" s="36">
        <f>C67</f>
        <v>1900</v>
      </c>
      <c r="D65" s="36">
        <f>D67</f>
        <v>4500</v>
      </c>
      <c r="E65" s="36">
        <f>E67</f>
        <v>4254</v>
      </c>
      <c r="F65" s="36">
        <f>F67</f>
        <v>6376</v>
      </c>
      <c r="H65" s="93" t="s">
        <v>128</v>
      </c>
    </row>
    <row r="66" spans="1:6" ht="12" customHeight="1" hidden="1">
      <c r="A66" s="19"/>
      <c r="B66" s="28"/>
      <c r="C66" s="36"/>
      <c r="D66" s="36"/>
      <c r="E66" s="36"/>
      <c r="F66" s="36"/>
    </row>
    <row r="67" spans="1:10" s="6" customFormat="1" ht="31.5" customHeight="1">
      <c r="A67" s="44" t="s">
        <v>91</v>
      </c>
      <c r="B67" s="28" t="s">
        <v>92</v>
      </c>
      <c r="C67" s="54">
        <v>1900</v>
      </c>
      <c r="D67" s="36">
        <v>4500</v>
      </c>
      <c r="E67" s="36">
        <v>4254</v>
      </c>
      <c r="F67" s="36">
        <v>6376</v>
      </c>
      <c r="I67" s="89">
        <f>E67+E71</f>
        <v>10211</v>
      </c>
      <c r="J67" s="6">
        <v>10039</v>
      </c>
    </row>
    <row r="68" spans="1:6" ht="12" customHeight="1" hidden="1">
      <c r="A68" s="19"/>
      <c r="B68" s="28"/>
      <c r="C68" s="54"/>
      <c r="D68" s="36"/>
      <c r="E68" s="36"/>
      <c r="F68" s="36"/>
    </row>
    <row r="69" spans="1:6" ht="12" customHeight="1" hidden="1">
      <c r="A69" s="19"/>
      <c r="B69" s="28"/>
      <c r="C69" s="54"/>
      <c r="D69" s="36"/>
      <c r="E69" s="36"/>
      <c r="F69" s="36"/>
    </row>
    <row r="70" spans="1:6" ht="12" customHeight="1">
      <c r="A70" s="19"/>
      <c r="B70" s="28"/>
      <c r="C70" s="54"/>
      <c r="D70" s="36"/>
      <c r="E70" s="36"/>
      <c r="F70" s="36"/>
    </row>
    <row r="71" spans="1:6" s="2" customFormat="1" ht="27" customHeight="1">
      <c r="A71" s="47" t="s">
        <v>77</v>
      </c>
      <c r="B71" s="29" t="s">
        <v>35</v>
      </c>
      <c r="C71" s="84">
        <f>C73</f>
        <v>5200</v>
      </c>
      <c r="D71" s="39">
        <f>D73</f>
        <v>1500</v>
      </c>
      <c r="E71" s="39">
        <f>E73</f>
        <v>5957</v>
      </c>
      <c r="F71" s="39">
        <f>F73</f>
        <v>6700</v>
      </c>
    </row>
    <row r="72" spans="1:6" ht="12" customHeight="1" hidden="1">
      <c r="A72" s="16"/>
      <c r="B72" s="28"/>
      <c r="C72" s="54"/>
      <c r="D72" s="36"/>
      <c r="E72" s="36"/>
      <c r="F72" s="36"/>
    </row>
    <row r="73" spans="1:6" s="3" customFormat="1" ht="35.25" customHeight="1">
      <c r="A73" s="58" t="s">
        <v>106</v>
      </c>
      <c r="B73" s="28" t="s">
        <v>36</v>
      </c>
      <c r="C73" s="54">
        <f>C75</f>
        <v>5200</v>
      </c>
      <c r="D73" s="36">
        <f>D75</f>
        <v>1500</v>
      </c>
      <c r="E73" s="36">
        <f>E75</f>
        <v>5957</v>
      </c>
      <c r="F73" s="36">
        <f>F75</f>
        <v>6700</v>
      </c>
    </row>
    <row r="74" spans="1:6" ht="12" customHeight="1" hidden="1">
      <c r="A74" s="16"/>
      <c r="B74" s="28"/>
      <c r="C74" s="54"/>
      <c r="D74" s="36"/>
      <c r="E74" s="36"/>
      <c r="F74" s="36"/>
    </row>
    <row r="75" spans="1:6" s="4" customFormat="1" ht="29.25" customHeight="1">
      <c r="A75" s="59" t="s">
        <v>107</v>
      </c>
      <c r="B75" s="28" t="s">
        <v>37</v>
      </c>
      <c r="C75" s="54">
        <f>C77</f>
        <v>5200</v>
      </c>
      <c r="D75" s="36">
        <f>D77</f>
        <v>1500</v>
      </c>
      <c r="E75" s="36">
        <f>E77</f>
        <v>5957</v>
      </c>
      <c r="F75" s="36">
        <f>F77</f>
        <v>6700</v>
      </c>
    </row>
    <row r="76" spans="1:6" ht="12" customHeight="1" hidden="1">
      <c r="A76" s="100"/>
      <c r="B76" s="101"/>
      <c r="C76" s="67"/>
      <c r="D76" s="36"/>
      <c r="E76" s="36"/>
      <c r="F76" s="36"/>
    </row>
    <row r="77" spans="1:6" s="6" customFormat="1" ht="63.75" customHeight="1">
      <c r="A77" s="102" t="s">
        <v>101</v>
      </c>
      <c r="B77" s="103" t="s">
        <v>114</v>
      </c>
      <c r="C77" s="104">
        <v>5200</v>
      </c>
      <c r="D77" s="54">
        <v>1500</v>
      </c>
      <c r="E77" s="54">
        <v>5957</v>
      </c>
      <c r="F77" s="54">
        <v>6700</v>
      </c>
    </row>
    <row r="78" spans="1:6" ht="12" customHeight="1" hidden="1">
      <c r="A78" s="62"/>
      <c r="B78" s="61"/>
      <c r="C78" s="54"/>
      <c r="D78" s="54"/>
      <c r="E78" s="54"/>
      <c r="F78" s="54"/>
    </row>
    <row r="79" spans="1:6" s="4" customFormat="1" ht="18.75" customHeight="1" hidden="1">
      <c r="A79" s="62" t="s">
        <v>40</v>
      </c>
      <c r="B79" s="61" t="s">
        <v>38</v>
      </c>
      <c r="C79" s="63"/>
      <c r="D79" s="63"/>
      <c r="E79" s="63"/>
      <c r="F79" s="63"/>
    </row>
    <row r="80" spans="1:6" ht="12" customHeight="1" hidden="1">
      <c r="A80" s="62" t="s">
        <v>41</v>
      </c>
      <c r="B80" s="61"/>
      <c r="C80" s="54"/>
      <c r="D80" s="54"/>
      <c r="E80" s="54"/>
      <c r="F80" s="54"/>
    </row>
    <row r="81" spans="1:6" s="6" customFormat="1" ht="35.25" customHeight="1" hidden="1">
      <c r="A81" s="64" t="s">
        <v>42</v>
      </c>
      <c r="B81" s="61" t="s">
        <v>39</v>
      </c>
      <c r="C81" s="54"/>
      <c r="D81" s="54"/>
      <c r="E81" s="54"/>
      <c r="F81" s="54"/>
    </row>
    <row r="82" spans="1:6" ht="12" customHeight="1" hidden="1">
      <c r="A82" s="65"/>
      <c r="B82" s="66"/>
      <c r="C82" s="67"/>
      <c r="D82" s="67"/>
      <c r="E82" s="67"/>
      <c r="F82" s="67"/>
    </row>
    <row r="83" spans="1:6" ht="27.75" customHeight="1">
      <c r="A83" s="68" t="s">
        <v>108</v>
      </c>
      <c r="B83" s="69" t="s">
        <v>38</v>
      </c>
      <c r="C83" s="70" t="s">
        <v>75</v>
      </c>
      <c r="D83" s="70" t="s">
        <v>75</v>
      </c>
      <c r="E83" s="70" t="s">
        <v>75</v>
      </c>
      <c r="F83" s="70" t="s">
        <v>75</v>
      </c>
    </row>
    <row r="84" spans="1:6" ht="34.5" customHeight="1">
      <c r="A84" s="60" t="s">
        <v>102</v>
      </c>
      <c r="B84" s="61" t="s">
        <v>103</v>
      </c>
      <c r="C84" s="56" t="s">
        <v>75</v>
      </c>
      <c r="D84" s="56" t="s">
        <v>75</v>
      </c>
      <c r="E84" s="56" t="s">
        <v>75</v>
      </c>
      <c r="F84" s="56" t="s">
        <v>75</v>
      </c>
    </row>
    <row r="85" spans="1:6" ht="41.25" customHeight="1">
      <c r="A85" s="86" t="s">
        <v>113</v>
      </c>
      <c r="B85" s="61" t="s">
        <v>104</v>
      </c>
      <c r="C85" s="56" t="s">
        <v>75</v>
      </c>
      <c r="D85" s="56" t="s">
        <v>75</v>
      </c>
      <c r="E85" s="56" t="s">
        <v>75</v>
      </c>
      <c r="F85" s="56" t="s">
        <v>75</v>
      </c>
    </row>
    <row r="86" spans="1:6" ht="67.5" customHeight="1">
      <c r="A86" s="60" t="s">
        <v>112</v>
      </c>
      <c r="B86" s="61" t="s">
        <v>105</v>
      </c>
      <c r="C86" s="56" t="s">
        <v>75</v>
      </c>
      <c r="D86" s="56" t="s">
        <v>75</v>
      </c>
      <c r="E86" s="56" t="s">
        <v>75</v>
      </c>
      <c r="F86" s="56" t="s">
        <v>75</v>
      </c>
    </row>
    <row r="87" spans="1:6" ht="12" customHeight="1" hidden="1">
      <c r="A87" s="19"/>
      <c r="B87" s="28"/>
      <c r="C87" s="36"/>
      <c r="D87" s="36"/>
      <c r="E87" s="36"/>
      <c r="F87" s="36"/>
    </row>
    <row r="88" spans="1:6" s="3" customFormat="1" ht="32.25" customHeight="1" hidden="1">
      <c r="A88" s="58" t="s">
        <v>110</v>
      </c>
      <c r="B88" s="28" t="s">
        <v>43</v>
      </c>
      <c r="C88" s="43" t="s">
        <v>75</v>
      </c>
      <c r="D88" s="43" t="s">
        <v>75</v>
      </c>
      <c r="E88" s="43" t="s">
        <v>75</v>
      </c>
      <c r="F88" s="43" t="s">
        <v>75</v>
      </c>
    </row>
    <row r="89" spans="1:6" ht="12" customHeight="1" hidden="1">
      <c r="A89" s="16"/>
      <c r="B89" s="28"/>
      <c r="C89" s="41" t="s">
        <v>75</v>
      </c>
      <c r="D89" s="41" t="s">
        <v>75</v>
      </c>
      <c r="E89" s="41" t="s">
        <v>75</v>
      </c>
      <c r="F89" s="41" t="s">
        <v>75</v>
      </c>
    </row>
    <row r="90" spans="1:6" s="4" customFormat="1" ht="27.75" customHeight="1" hidden="1">
      <c r="A90" s="59" t="s">
        <v>109</v>
      </c>
      <c r="B90" s="28" t="s">
        <v>44</v>
      </c>
      <c r="C90" s="43" t="s">
        <v>75</v>
      </c>
      <c r="D90" s="43" t="s">
        <v>75</v>
      </c>
      <c r="E90" s="43" t="s">
        <v>75</v>
      </c>
      <c r="F90" s="43" t="s">
        <v>75</v>
      </c>
    </row>
    <row r="91" spans="1:6" ht="12" customHeight="1" hidden="1">
      <c r="A91" s="19"/>
      <c r="B91" s="28"/>
      <c r="C91" s="41" t="s">
        <v>75</v>
      </c>
      <c r="D91" s="41" t="s">
        <v>75</v>
      </c>
      <c r="E91" s="41" t="s">
        <v>75</v>
      </c>
      <c r="F91" s="41" t="s">
        <v>75</v>
      </c>
    </row>
    <row r="92" spans="1:6" s="6" customFormat="1" ht="19.5" customHeight="1" hidden="1">
      <c r="A92" s="44" t="s">
        <v>94</v>
      </c>
      <c r="B92" s="28" t="s">
        <v>93</v>
      </c>
      <c r="C92" s="43" t="s">
        <v>75</v>
      </c>
      <c r="D92" s="43" t="s">
        <v>75</v>
      </c>
      <c r="E92" s="43" t="s">
        <v>75</v>
      </c>
      <c r="F92" s="43" t="s">
        <v>75</v>
      </c>
    </row>
    <row r="93" spans="1:6" ht="12" customHeight="1" hidden="1">
      <c r="A93" s="19"/>
      <c r="B93" s="23"/>
      <c r="C93" s="36"/>
      <c r="D93" s="36"/>
      <c r="E93" s="36"/>
      <c r="F93" s="36"/>
    </row>
    <row r="94" spans="1:9" ht="12" customHeight="1">
      <c r="A94" s="19"/>
      <c r="B94" s="23"/>
      <c r="C94" s="36"/>
      <c r="D94" s="36"/>
      <c r="E94" s="36"/>
      <c r="F94" s="36"/>
      <c r="H94" s="88" t="s">
        <v>123</v>
      </c>
      <c r="I94" s="88" t="s">
        <v>124</v>
      </c>
    </row>
    <row r="95" spans="1:14" s="2" customFormat="1" ht="15.75" customHeight="1">
      <c r="A95" s="76" t="s">
        <v>78</v>
      </c>
      <c r="B95" s="77" t="s">
        <v>45</v>
      </c>
      <c r="C95" s="84">
        <f>C111-C97</f>
        <v>-34</v>
      </c>
      <c r="D95" s="84">
        <f>D111-D97</f>
        <v>18530</v>
      </c>
      <c r="E95" s="84">
        <f>E111-E97</f>
        <v>-141397</v>
      </c>
      <c r="F95" s="84">
        <f>F111-F97</f>
        <v>-113943</v>
      </c>
      <c r="G95" s="74"/>
      <c r="K95" s="74"/>
      <c r="L95" s="74"/>
      <c r="N95" s="2">
        <f>5-40</f>
        <v>-35</v>
      </c>
    </row>
    <row r="96" spans="1:6" ht="12" customHeight="1" hidden="1">
      <c r="A96" s="78"/>
      <c r="B96" s="61"/>
      <c r="C96" s="54"/>
      <c r="D96" s="54"/>
      <c r="E96" s="54"/>
      <c r="F96" s="54"/>
    </row>
    <row r="97" spans="1:12" s="4" customFormat="1" ht="18.75" customHeight="1">
      <c r="A97" s="79" t="s">
        <v>51</v>
      </c>
      <c r="B97" s="61" t="s">
        <v>95</v>
      </c>
      <c r="C97" s="54">
        <f>C109</f>
        <v>62276</v>
      </c>
      <c r="D97" s="54">
        <f>D109</f>
        <v>3709060</v>
      </c>
      <c r="E97" s="54">
        <f>E109</f>
        <v>3355016</v>
      </c>
      <c r="F97" s="54">
        <f>F109</f>
        <v>3267415</v>
      </c>
      <c r="H97" s="4">
        <f>H123-H109</f>
        <v>18530</v>
      </c>
      <c r="I97" s="4">
        <v>18530</v>
      </c>
      <c r="L97" s="74"/>
    </row>
    <row r="98" spans="1:12" ht="12" customHeight="1" hidden="1">
      <c r="A98" s="80"/>
      <c r="B98" s="61"/>
      <c r="C98" s="54"/>
      <c r="D98" s="54"/>
      <c r="E98" s="54"/>
      <c r="F98" s="54"/>
      <c r="L98" s="74"/>
    </row>
    <row r="99" spans="1:12" ht="20.25" customHeight="1" hidden="1">
      <c r="A99" s="81" t="s">
        <v>52</v>
      </c>
      <c r="B99" s="61" t="s">
        <v>46</v>
      </c>
      <c r="C99" s="54"/>
      <c r="D99" s="54"/>
      <c r="E99" s="54"/>
      <c r="F99" s="54"/>
      <c r="L99" s="74"/>
    </row>
    <row r="100" spans="1:12" ht="12" customHeight="1" hidden="1">
      <c r="A100" s="62"/>
      <c r="B100" s="61"/>
      <c r="C100" s="54"/>
      <c r="D100" s="54"/>
      <c r="E100" s="54"/>
      <c r="F100" s="54"/>
      <c r="L100" s="74"/>
    </row>
    <row r="101" spans="1:12" ht="15.75" hidden="1">
      <c r="A101" s="62" t="s">
        <v>53</v>
      </c>
      <c r="B101" s="61" t="s">
        <v>47</v>
      </c>
      <c r="C101" s="54"/>
      <c r="D101" s="54"/>
      <c r="E101" s="54"/>
      <c r="F101" s="54"/>
      <c r="L101" s="74"/>
    </row>
    <row r="102" spans="1:12" ht="12" customHeight="1" hidden="1">
      <c r="A102" s="62"/>
      <c r="B102" s="82"/>
      <c r="C102" s="54"/>
      <c r="D102" s="54"/>
      <c r="E102" s="54"/>
      <c r="F102" s="54"/>
      <c r="L102" s="74"/>
    </row>
    <row r="103" spans="1:12" ht="31.5" hidden="1">
      <c r="A103" s="62" t="s">
        <v>54</v>
      </c>
      <c r="B103" s="61" t="s">
        <v>48</v>
      </c>
      <c r="C103" s="54"/>
      <c r="D103" s="54"/>
      <c r="E103" s="54"/>
      <c r="F103" s="54"/>
      <c r="L103" s="74"/>
    </row>
    <row r="104" spans="1:12" ht="12" customHeight="1" hidden="1">
      <c r="A104" s="62"/>
      <c r="B104" s="61"/>
      <c r="C104" s="54"/>
      <c r="D104" s="54"/>
      <c r="E104" s="54"/>
      <c r="F104" s="54"/>
      <c r="L104" s="74"/>
    </row>
    <row r="105" spans="1:12" s="4" customFormat="1" ht="20.25" customHeight="1" hidden="1">
      <c r="A105" s="79" t="s">
        <v>55</v>
      </c>
      <c r="B105" s="61" t="s">
        <v>49</v>
      </c>
      <c r="C105" s="63"/>
      <c r="D105" s="63"/>
      <c r="E105" s="63"/>
      <c r="F105" s="63"/>
      <c r="L105" s="74"/>
    </row>
    <row r="106" spans="1:12" ht="12" customHeight="1" hidden="1">
      <c r="A106" s="62"/>
      <c r="B106" s="61"/>
      <c r="C106" s="54"/>
      <c r="D106" s="54"/>
      <c r="E106" s="54"/>
      <c r="F106" s="54"/>
      <c r="L106" s="74"/>
    </row>
    <row r="107" spans="1:12" s="1" customFormat="1" ht="15.75" hidden="1">
      <c r="A107" s="62" t="s">
        <v>56</v>
      </c>
      <c r="B107" s="61" t="s">
        <v>50</v>
      </c>
      <c r="C107" s="54"/>
      <c r="D107" s="54"/>
      <c r="E107" s="54"/>
      <c r="F107" s="54"/>
      <c r="L107" s="74"/>
    </row>
    <row r="108" spans="1:12" ht="12" customHeight="1" hidden="1">
      <c r="A108" s="62"/>
      <c r="B108" s="61"/>
      <c r="C108" s="54"/>
      <c r="D108" s="54"/>
      <c r="E108" s="54"/>
      <c r="F108" s="54"/>
      <c r="L108" s="74"/>
    </row>
    <row r="109" spans="1:12" s="6" customFormat="1" ht="32.25" customHeight="1">
      <c r="A109" s="60" t="s">
        <v>97</v>
      </c>
      <c r="B109" s="61" t="s">
        <v>96</v>
      </c>
      <c r="C109" s="54">
        <f>152276+C15+C60+C71</f>
        <v>62276</v>
      </c>
      <c r="D109" s="91">
        <f>3540560+D15+D60+D71</f>
        <v>3709060</v>
      </c>
      <c r="E109" s="91">
        <f>3304805+E15+E60+E71</f>
        <v>3355016</v>
      </c>
      <c r="F109" s="91">
        <f>3214339+F15+F60+F71</f>
        <v>3267415</v>
      </c>
      <c r="H109" s="6">
        <v>3709060</v>
      </c>
      <c r="K109" s="89">
        <f>D109-H109</f>
        <v>0</v>
      </c>
      <c r="L109" s="74"/>
    </row>
    <row r="110" spans="1:12" ht="12" customHeight="1" hidden="1">
      <c r="A110" s="62"/>
      <c r="B110" s="61"/>
      <c r="C110" s="54"/>
      <c r="D110" s="54"/>
      <c r="E110" s="54"/>
      <c r="F110" s="54"/>
      <c r="L110" s="74"/>
    </row>
    <row r="111" spans="1:12" s="4" customFormat="1" ht="18.75" customHeight="1">
      <c r="A111" s="55" t="s">
        <v>62</v>
      </c>
      <c r="B111" s="61" t="s">
        <v>100</v>
      </c>
      <c r="C111" s="56">
        <f>C123</f>
        <v>62242</v>
      </c>
      <c r="D111" s="56">
        <f>D123</f>
        <v>3727590</v>
      </c>
      <c r="E111" s="56">
        <f>E123</f>
        <v>3213619</v>
      </c>
      <c r="F111" s="56">
        <f>F123</f>
        <v>3153472</v>
      </c>
      <c r="G111" s="75"/>
      <c r="H111" s="6"/>
      <c r="L111" s="74"/>
    </row>
    <row r="112" spans="1:12" ht="12" customHeight="1" hidden="1">
      <c r="A112" s="80"/>
      <c r="B112" s="61"/>
      <c r="C112" s="56" t="s">
        <v>75</v>
      </c>
      <c r="D112" s="56" t="s">
        <v>75</v>
      </c>
      <c r="E112" s="56" t="s">
        <v>75</v>
      </c>
      <c r="F112" s="56" t="s">
        <v>75</v>
      </c>
      <c r="L112" s="74"/>
    </row>
    <row r="113" spans="1:12" ht="15.75" hidden="1">
      <c r="A113" s="62" t="s">
        <v>63</v>
      </c>
      <c r="B113" s="61" t="s">
        <v>57</v>
      </c>
      <c r="C113" s="56" t="s">
        <v>75</v>
      </c>
      <c r="D113" s="56" t="s">
        <v>75</v>
      </c>
      <c r="E113" s="56" t="s">
        <v>75</v>
      </c>
      <c r="F113" s="56" t="s">
        <v>75</v>
      </c>
      <c r="L113" s="74"/>
    </row>
    <row r="114" spans="1:12" ht="12" customHeight="1" hidden="1">
      <c r="A114" s="62"/>
      <c r="B114" s="61"/>
      <c r="C114" s="56" t="s">
        <v>75</v>
      </c>
      <c r="D114" s="56" t="s">
        <v>75</v>
      </c>
      <c r="E114" s="56" t="s">
        <v>75</v>
      </c>
      <c r="F114" s="56" t="s">
        <v>75</v>
      </c>
      <c r="L114" s="74"/>
    </row>
    <row r="115" spans="1:12" ht="15.75" hidden="1">
      <c r="A115" s="62" t="s">
        <v>64</v>
      </c>
      <c r="B115" s="61" t="s">
        <v>58</v>
      </c>
      <c r="C115" s="56" t="s">
        <v>75</v>
      </c>
      <c r="D115" s="56" t="s">
        <v>75</v>
      </c>
      <c r="E115" s="56" t="s">
        <v>75</v>
      </c>
      <c r="F115" s="56" t="s">
        <v>75</v>
      </c>
      <c r="L115" s="74"/>
    </row>
    <row r="116" spans="1:12" ht="12" customHeight="1" hidden="1">
      <c r="A116" s="62"/>
      <c r="B116" s="82"/>
      <c r="C116" s="56" t="s">
        <v>75</v>
      </c>
      <c r="D116" s="56" t="s">
        <v>75</v>
      </c>
      <c r="E116" s="56" t="s">
        <v>75</v>
      </c>
      <c r="F116" s="56" t="s">
        <v>75</v>
      </c>
      <c r="L116" s="74"/>
    </row>
    <row r="117" spans="1:12" ht="46.5" customHeight="1" hidden="1">
      <c r="A117" s="62" t="s">
        <v>65</v>
      </c>
      <c r="B117" s="61" t="s">
        <v>59</v>
      </c>
      <c r="C117" s="56" t="s">
        <v>75</v>
      </c>
      <c r="D117" s="56" t="s">
        <v>75</v>
      </c>
      <c r="E117" s="56" t="s">
        <v>75</v>
      </c>
      <c r="F117" s="56" t="s">
        <v>75</v>
      </c>
      <c r="L117" s="74"/>
    </row>
    <row r="118" spans="1:12" ht="12" customHeight="1" hidden="1">
      <c r="A118" s="62"/>
      <c r="B118" s="61"/>
      <c r="C118" s="56" t="s">
        <v>75</v>
      </c>
      <c r="D118" s="56" t="s">
        <v>75</v>
      </c>
      <c r="E118" s="56" t="s">
        <v>75</v>
      </c>
      <c r="F118" s="56" t="s">
        <v>75</v>
      </c>
      <c r="L118" s="74"/>
    </row>
    <row r="119" spans="1:12" s="4" customFormat="1" ht="19.5" customHeight="1" hidden="1">
      <c r="A119" s="79" t="s">
        <v>66</v>
      </c>
      <c r="B119" s="61" t="s">
        <v>60</v>
      </c>
      <c r="C119" s="56" t="s">
        <v>75</v>
      </c>
      <c r="D119" s="56" t="s">
        <v>75</v>
      </c>
      <c r="E119" s="56" t="s">
        <v>75</v>
      </c>
      <c r="F119" s="56" t="s">
        <v>75</v>
      </c>
      <c r="L119" s="74"/>
    </row>
    <row r="120" spans="1:12" ht="12" customHeight="1" hidden="1">
      <c r="A120" s="62"/>
      <c r="B120" s="61"/>
      <c r="C120" s="56" t="s">
        <v>75</v>
      </c>
      <c r="D120" s="56" t="s">
        <v>75</v>
      </c>
      <c r="E120" s="56" t="s">
        <v>75</v>
      </c>
      <c r="F120" s="56" t="s">
        <v>75</v>
      </c>
      <c r="L120" s="74"/>
    </row>
    <row r="121" spans="1:12" ht="15.75" hidden="1">
      <c r="A121" s="62" t="s">
        <v>67</v>
      </c>
      <c r="B121" s="61" t="s">
        <v>61</v>
      </c>
      <c r="C121" s="56" t="s">
        <v>75</v>
      </c>
      <c r="D121" s="56" t="s">
        <v>75</v>
      </c>
      <c r="E121" s="56" t="s">
        <v>75</v>
      </c>
      <c r="F121" s="56" t="s">
        <v>75</v>
      </c>
      <c r="L121" s="74"/>
    </row>
    <row r="122" spans="1:12" ht="12" customHeight="1" hidden="1">
      <c r="A122" s="62"/>
      <c r="B122" s="82"/>
      <c r="C122" s="56" t="s">
        <v>75</v>
      </c>
      <c r="D122" s="56" t="s">
        <v>75</v>
      </c>
      <c r="E122" s="56" t="s">
        <v>75</v>
      </c>
      <c r="F122" s="56" t="s">
        <v>75</v>
      </c>
      <c r="L122" s="74"/>
    </row>
    <row r="123" spans="1:12" s="6" customFormat="1" ht="32.25" customHeight="1">
      <c r="A123" s="83" t="s">
        <v>99</v>
      </c>
      <c r="B123" s="66" t="s">
        <v>98</v>
      </c>
      <c r="C123" s="56">
        <f>62282-40+C27</f>
        <v>62242</v>
      </c>
      <c r="D123" s="92">
        <f>3649590+D27</f>
        <v>3727590</v>
      </c>
      <c r="E123" s="92">
        <f>3141683+2191+E27</f>
        <v>3213619</v>
      </c>
      <c r="F123" s="92">
        <f>3082881+F27</f>
        <v>3153472</v>
      </c>
      <c r="H123" s="6">
        <v>3727590</v>
      </c>
      <c r="K123" s="89">
        <f>D123-H123</f>
        <v>0</v>
      </c>
      <c r="L123" s="74"/>
    </row>
    <row r="124" spans="1:12" s="6" customFormat="1" ht="13.5" customHeight="1">
      <c r="A124" s="15"/>
      <c r="B124" s="30"/>
      <c r="C124" s="57"/>
      <c r="D124" s="57"/>
      <c r="E124" s="57"/>
      <c r="F124" s="57"/>
      <c r="L124" s="74"/>
    </row>
    <row r="125" spans="1:14" ht="15.75">
      <c r="A125" s="10" t="s">
        <v>74</v>
      </c>
      <c r="B125" s="24"/>
      <c r="C125" s="85">
        <f>C11+C60+C71+C95</f>
        <v>-90034</v>
      </c>
      <c r="D125" s="85">
        <f>D11+D60+D71+D95</f>
        <v>109030</v>
      </c>
      <c r="E125" s="85">
        <f>E11+E60+E71+E95</f>
        <v>-160931</v>
      </c>
      <c r="F125" s="85">
        <f>F11+F60+F71+F95</f>
        <v>-131458</v>
      </c>
      <c r="H125" s="40">
        <v>109030</v>
      </c>
      <c r="J125" s="40"/>
      <c r="K125" s="90"/>
      <c r="L125" s="94"/>
      <c r="N125">
        <f>-39995-50000-40</f>
        <v>-90035</v>
      </c>
    </row>
    <row r="126" spans="1:4" ht="42" customHeight="1">
      <c r="A126" s="9"/>
      <c r="B126" s="31"/>
      <c r="C126" s="33"/>
      <c r="D126" s="33"/>
    </row>
    <row r="127" spans="1:4" ht="15.75" hidden="1">
      <c r="A127" s="7" t="s">
        <v>119</v>
      </c>
      <c r="C127" s="33"/>
      <c r="D127" s="33"/>
    </row>
    <row r="128" spans="1:5" ht="15.75" hidden="1">
      <c r="A128" s="7" t="s">
        <v>120</v>
      </c>
      <c r="C128" s="33"/>
      <c r="D128" s="33"/>
      <c r="E128" s="87" t="s">
        <v>121</v>
      </c>
    </row>
    <row r="129" spans="1:5" ht="15.75" hidden="1">
      <c r="A129" s="111" t="s">
        <v>122</v>
      </c>
      <c r="B129" s="112"/>
      <c r="C129" s="112"/>
      <c r="D129" s="112"/>
      <c r="E129" s="112"/>
    </row>
    <row r="130" spans="1:4" ht="15.75">
      <c r="A130" s="7"/>
      <c r="C130" s="33"/>
      <c r="D130" s="33"/>
    </row>
    <row r="131" spans="1:4" ht="15.75">
      <c r="A131" s="7"/>
      <c r="C131" s="33"/>
      <c r="D131" s="33"/>
    </row>
    <row r="132" spans="1:4" ht="15.75">
      <c r="A132" s="7"/>
      <c r="C132" s="33"/>
      <c r="D132" s="33"/>
    </row>
    <row r="133" spans="1:4" ht="15.75">
      <c r="A133" s="7"/>
      <c r="C133" s="33"/>
      <c r="D133" s="33"/>
    </row>
    <row r="134" spans="1:4" ht="15.75">
      <c r="A134" s="7"/>
      <c r="C134" s="33"/>
      <c r="D134" s="33"/>
    </row>
    <row r="135" spans="1:4" ht="15.75">
      <c r="A135" s="7"/>
      <c r="C135" s="33"/>
      <c r="D135" s="33"/>
    </row>
    <row r="136" spans="1:4" ht="15.75">
      <c r="A136" s="7"/>
      <c r="C136" s="33"/>
      <c r="D136" s="33"/>
    </row>
    <row r="137" spans="1:4" ht="15.75">
      <c r="A137" s="7"/>
      <c r="C137" s="33"/>
      <c r="D137" s="33"/>
    </row>
    <row r="138" spans="1:4" ht="15.75">
      <c r="A138" s="7"/>
      <c r="C138" s="33"/>
      <c r="D138" s="33"/>
    </row>
    <row r="139" spans="1:4" ht="15.75">
      <c r="A139" s="7"/>
      <c r="C139" s="33"/>
      <c r="D139" s="33"/>
    </row>
    <row r="140" spans="1:4" ht="15.75">
      <c r="A140" s="7"/>
      <c r="C140" s="33"/>
      <c r="D140" s="33"/>
    </row>
    <row r="141" spans="1:4" ht="15.75">
      <c r="A141" s="7"/>
      <c r="C141" s="33"/>
      <c r="D141" s="33"/>
    </row>
    <row r="142" spans="1:4" ht="15.75">
      <c r="A142" s="7"/>
      <c r="C142" s="33"/>
      <c r="D142" s="33"/>
    </row>
    <row r="143" spans="1:4" ht="15.75">
      <c r="A143" s="7"/>
      <c r="C143" s="33"/>
      <c r="D143" s="33"/>
    </row>
    <row r="144" spans="1:4" ht="15.75">
      <c r="A144" s="7"/>
      <c r="C144" s="33"/>
      <c r="D144" s="33"/>
    </row>
    <row r="145" spans="1:4" ht="15.75">
      <c r="A145" s="7"/>
      <c r="C145" s="33"/>
      <c r="D145" s="33"/>
    </row>
    <row r="146" spans="1:4" ht="15.75">
      <c r="A146" s="7"/>
      <c r="C146" s="33"/>
      <c r="D146" s="33"/>
    </row>
    <row r="147" spans="1:4" ht="15.75">
      <c r="A147" s="7"/>
      <c r="C147" s="33"/>
      <c r="D147" s="33"/>
    </row>
    <row r="148" spans="1:4" ht="15.75">
      <c r="A148" s="7"/>
      <c r="C148" s="33"/>
      <c r="D148" s="33"/>
    </row>
    <row r="149" spans="1:4" ht="15.75">
      <c r="A149" s="7"/>
      <c r="C149" s="33"/>
      <c r="D149" s="33"/>
    </row>
    <row r="150" spans="1:4" ht="15.75">
      <c r="A150" s="7"/>
      <c r="C150" s="33"/>
      <c r="D150" s="33"/>
    </row>
    <row r="151" spans="1:4" ht="15.75">
      <c r="A151" s="7"/>
      <c r="C151" s="33"/>
      <c r="D151" s="33"/>
    </row>
    <row r="152" spans="1:4" ht="15.75">
      <c r="A152" s="7"/>
      <c r="C152" s="33"/>
      <c r="D152" s="33"/>
    </row>
    <row r="153" spans="1:4" ht="15.75">
      <c r="A153" s="7"/>
      <c r="C153" s="33"/>
      <c r="D153" s="33"/>
    </row>
    <row r="154" spans="1:4" ht="15.75">
      <c r="A154" s="7"/>
      <c r="C154" s="33"/>
      <c r="D154" s="33"/>
    </row>
    <row r="155" spans="1:4" ht="15.75">
      <c r="A155" s="7"/>
      <c r="C155" s="33"/>
      <c r="D155" s="33"/>
    </row>
    <row r="156" spans="1:4" ht="15.75">
      <c r="A156" s="7"/>
      <c r="C156" s="33"/>
      <c r="D156" s="33"/>
    </row>
    <row r="157" spans="1:4" ht="15.75">
      <c r="A157" s="7"/>
      <c r="C157" s="33"/>
      <c r="D157" s="33"/>
    </row>
    <row r="158" spans="1:4" ht="15.75">
      <c r="A158" s="7"/>
      <c r="C158" s="33"/>
      <c r="D158" s="33"/>
    </row>
    <row r="159" spans="1:4" ht="15.75">
      <c r="A159" s="7"/>
      <c r="C159" s="33"/>
      <c r="D159" s="33"/>
    </row>
    <row r="160" spans="1:4" ht="15.75">
      <c r="A160" s="7"/>
      <c r="C160" s="33"/>
      <c r="D160" s="33"/>
    </row>
    <row r="161" spans="1:4" ht="15.75">
      <c r="A161" s="7"/>
      <c r="C161" s="33"/>
      <c r="D161" s="33"/>
    </row>
    <row r="162" spans="1:4" ht="15.75">
      <c r="A162" s="7"/>
      <c r="C162" s="33"/>
      <c r="D162" s="33"/>
    </row>
    <row r="163" spans="1:4" ht="15.75">
      <c r="A163" s="7"/>
      <c r="C163" s="33"/>
      <c r="D163" s="33"/>
    </row>
    <row r="164" spans="1:4" ht="15.75">
      <c r="A164" s="7"/>
      <c r="C164" s="33"/>
      <c r="D164" s="33"/>
    </row>
    <row r="165" spans="1:4" ht="15.75">
      <c r="A165" s="7"/>
      <c r="C165" s="33"/>
      <c r="D165" s="33"/>
    </row>
    <row r="166" spans="1:4" ht="15.75">
      <c r="A166" s="7"/>
      <c r="C166" s="33"/>
      <c r="D166" s="33"/>
    </row>
    <row r="167" spans="1:4" ht="15.75">
      <c r="A167" s="7"/>
      <c r="C167" s="33"/>
      <c r="D167" s="33"/>
    </row>
    <row r="168" spans="1:4" ht="15.75">
      <c r="A168" s="7"/>
      <c r="C168" s="33"/>
      <c r="D168" s="33"/>
    </row>
    <row r="169" spans="1:4" ht="15.75">
      <c r="A169" s="7"/>
      <c r="C169" s="33"/>
      <c r="D169" s="33"/>
    </row>
    <row r="170" spans="1:4" ht="15.75">
      <c r="A170" s="7"/>
      <c r="C170" s="33"/>
      <c r="D170" s="33"/>
    </row>
    <row r="171" spans="1:4" ht="15.75">
      <c r="A171" s="7"/>
      <c r="C171" s="33"/>
      <c r="D171" s="33"/>
    </row>
    <row r="172" spans="1:4" ht="15.75">
      <c r="A172" s="7"/>
      <c r="C172" s="33"/>
      <c r="D172" s="33"/>
    </row>
    <row r="173" spans="1:4" ht="15.75">
      <c r="A173" s="7"/>
      <c r="C173" s="33"/>
      <c r="D173" s="33"/>
    </row>
    <row r="174" spans="1:4" ht="15.75">
      <c r="A174" s="7"/>
      <c r="C174" s="33"/>
      <c r="D174" s="33"/>
    </row>
    <row r="175" spans="1:4" ht="15.75">
      <c r="A175" s="7"/>
      <c r="C175" s="33"/>
      <c r="D175" s="33"/>
    </row>
    <row r="176" spans="1:4" ht="15.75">
      <c r="A176" s="7"/>
      <c r="C176" s="33"/>
      <c r="D176" s="33"/>
    </row>
    <row r="177" spans="1:4" ht="15.75">
      <c r="A177" s="7"/>
      <c r="C177" s="33"/>
      <c r="D177" s="33"/>
    </row>
    <row r="178" spans="1:4" ht="15.75">
      <c r="A178" s="7"/>
      <c r="C178" s="33"/>
      <c r="D178" s="33"/>
    </row>
    <row r="179" spans="1:4" ht="15.75">
      <c r="A179" s="7"/>
      <c r="C179" s="33"/>
      <c r="D179" s="33"/>
    </row>
    <row r="180" spans="1:4" ht="15.75">
      <c r="A180" s="7"/>
      <c r="C180" s="33"/>
      <c r="D180" s="33"/>
    </row>
    <row r="181" spans="1:4" ht="15.75">
      <c r="A181" s="7"/>
      <c r="C181" s="33"/>
      <c r="D181" s="33"/>
    </row>
    <row r="182" spans="1:4" ht="15.75">
      <c r="A182" s="7"/>
      <c r="C182" s="33"/>
      <c r="D182" s="33"/>
    </row>
    <row r="183" spans="1:4" ht="15.75">
      <c r="A183" s="7"/>
      <c r="C183" s="33"/>
      <c r="D183" s="33"/>
    </row>
    <row r="184" spans="1:4" ht="15.75">
      <c r="A184" s="7"/>
      <c r="C184" s="33"/>
      <c r="D184" s="33"/>
    </row>
    <row r="185" spans="1:4" ht="15.75">
      <c r="A185" s="7"/>
      <c r="C185" s="33"/>
      <c r="D185" s="33"/>
    </row>
    <row r="186" spans="1:4" ht="15.75">
      <c r="A186" s="7"/>
      <c r="C186" s="33"/>
      <c r="D186" s="33"/>
    </row>
    <row r="187" spans="1:4" ht="15.75">
      <c r="A187" s="7"/>
      <c r="C187" s="33"/>
      <c r="D187" s="33"/>
    </row>
    <row r="188" spans="1:4" ht="15.75">
      <c r="A188" s="7"/>
      <c r="C188" s="33"/>
      <c r="D188" s="33"/>
    </row>
    <row r="189" spans="1:4" ht="15.75">
      <c r="A189" s="7"/>
      <c r="C189" s="33"/>
      <c r="D189" s="33"/>
    </row>
    <row r="190" spans="1:4" ht="15.75">
      <c r="A190" s="7"/>
      <c r="C190" s="33"/>
      <c r="D190" s="33"/>
    </row>
    <row r="191" spans="1:4" ht="15.75">
      <c r="A191" s="7"/>
      <c r="C191" s="33"/>
      <c r="D191" s="33"/>
    </row>
    <row r="192" spans="1:4" ht="15.75">
      <c r="A192" s="7"/>
      <c r="C192" s="33"/>
      <c r="D192" s="33"/>
    </row>
    <row r="193" spans="1:4" ht="15.75">
      <c r="A193" s="7"/>
      <c r="C193" s="33"/>
      <c r="D193" s="33"/>
    </row>
    <row r="194" spans="1:4" ht="15.75">
      <c r="A194" s="7"/>
      <c r="C194" s="33"/>
      <c r="D194" s="33"/>
    </row>
    <row r="195" spans="1:4" ht="15.75">
      <c r="A195" s="7"/>
      <c r="C195" s="33"/>
      <c r="D195" s="33"/>
    </row>
    <row r="196" spans="1:4" ht="15.75">
      <c r="A196" s="7"/>
      <c r="C196" s="33"/>
      <c r="D196" s="33"/>
    </row>
    <row r="197" spans="1:4" ht="15.75">
      <c r="A197" s="7"/>
      <c r="C197" s="33"/>
      <c r="D197" s="33"/>
    </row>
    <row r="198" spans="1:4" ht="15.75">
      <c r="A198" s="7"/>
      <c r="C198" s="33"/>
      <c r="D198" s="33"/>
    </row>
    <row r="199" spans="1:4" ht="15.75">
      <c r="A199" s="7"/>
      <c r="C199" s="33"/>
      <c r="D199" s="33"/>
    </row>
    <row r="200" spans="1:4" ht="15.75">
      <c r="A200" s="7"/>
      <c r="C200" s="33"/>
      <c r="D200" s="33"/>
    </row>
    <row r="201" spans="1:4" ht="15.75">
      <c r="A201" s="7"/>
      <c r="C201" s="33"/>
      <c r="D201" s="33"/>
    </row>
    <row r="202" spans="1:4" ht="15.75">
      <c r="A202" s="7"/>
      <c r="C202" s="33"/>
      <c r="D202" s="33"/>
    </row>
    <row r="203" spans="1:4" ht="15.75">
      <c r="A203" s="7"/>
      <c r="C203" s="33"/>
      <c r="D203" s="33"/>
    </row>
    <row r="204" spans="1:4" ht="15.75">
      <c r="A204" s="7"/>
      <c r="C204" s="33"/>
      <c r="D204" s="33"/>
    </row>
    <row r="205" spans="1:4" ht="15.75">
      <c r="A205" s="7"/>
      <c r="C205" s="33"/>
      <c r="D205" s="33"/>
    </row>
    <row r="206" spans="1:4" ht="15.75">
      <c r="A206" s="7"/>
      <c r="C206" s="33"/>
      <c r="D206" s="33"/>
    </row>
    <row r="207" spans="1:4" ht="15.75">
      <c r="A207" s="7"/>
      <c r="C207" s="33"/>
      <c r="D207" s="33"/>
    </row>
    <row r="208" spans="1:4" ht="15.75">
      <c r="A208" s="7"/>
      <c r="C208" s="33"/>
      <c r="D208" s="33"/>
    </row>
    <row r="209" spans="1:4" ht="15.75">
      <c r="A209" s="7"/>
      <c r="C209" s="33"/>
      <c r="D209" s="33"/>
    </row>
    <row r="210" spans="1:4" ht="15.75">
      <c r="A210" s="7"/>
      <c r="C210" s="33"/>
      <c r="D210" s="33"/>
    </row>
    <row r="211" spans="1:4" ht="15.75">
      <c r="A211" s="7"/>
      <c r="C211" s="33"/>
      <c r="D211" s="33"/>
    </row>
    <row r="212" spans="1:4" ht="15.75">
      <c r="A212" s="7"/>
      <c r="C212" s="33"/>
      <c r="D212" s="33"/>
    </row>
    <row r="213" spans="1:4" ht="15.75">
      <c r="A213" s="7"/>
      <c r="C213" s="33"/>
      <c r="D213" s="33"/>
    </row>
    <row r="214" spans="1:4" ht="15.75">
      <c r="A214" s="7"/>
      <c r="C214" s="33"/>
      <c r="D214" s="33"/>
    </row>
    <row r="215" spans="1:4" ht="15.75">
      <c r="A215" s="7"/>
      <c r="C215" s="33"/>
      <c r="D215" s="33"/>
    </row>
    <row r="216" spans="1:4" ht="15.75">
      <c r="A216" s="7"/>
      <c r="C216" s="33"/>
      <c r="D216" s="33"/>
    </row>
    <row r="217" spans="1:4" ht="15.75">
      <c r="A217" s="7"/>
      <c r="C217" s="33"/>
      <c r="D217" s="33"/>
    </row>
    <row r="218" spans="1:4" ht="15.75">
      <c r="A218" s="7"/>
      <c r="C218" s="33"/>
      <c r="D218" s="33"/>
    </row>
    <row r="219" spans="1:4" ht="15.75">
      <c r="A219" s="7"/>
      <c r="C219" s="33"/>
      <c r="D219" s="33"/>
    </row>
    <row r="220" spans="1:4" ht="15.75">
      <c r="A220" s="7"/>
      <c r="C220" s="33"/>
      <c r="D220" s="33"/>
    </row>
    <row r="221" spans="1:4" ht="15.75">
      <c r="A221" s="7"/>
      <c r="C221" s="33"/>
      <c r="D221" s="33"/>
    </row>
    <row r="222" spans="1:4" ht="15.75">
      <c r="A222" s="7"/>
      <c r="C222" s="33"/>
      <c r="D222" s="33"/>
    </row>
    <row r="223" spans="1:4" ht="15.75">
      <c r="A223" s="7"/>
      <c r="C223" s="33"/>
      <c r="D223" s="33"/>
    </row>
    <row r="224" spans="1:4" ht="15.75">
      <c r="A224" s="7"/>
      <c r="C224" s="33"/>
      <c r="D224" s="33"/>
    </row>
    <row r="225" spans="1:4" ht="15.75">
      <c r="A225" s="7"/>
      <c r="C225" s="33"/>
      <c r="D225" s="33"/>
    </row>
    <row r="226" spans="1:4" ht="15.75">
      <c r="A226" s="7"/>
      <c r="C226" s="33"/>
      <c r="D226" s="33"/>
    </row>
    <row r="227" spans="1:4" ht="15.75">
      <c r="A227" s="7"/>
      <c r="C227" s="33"/>
      <c r="D227" s="33"/>
    </row>
    <row r="228" spans="1:4" ht="15.75">
      <c r="A228" s="7"/>
      <c r="C228" s="33"/>
      <c r="D228" s="33"/>
    </row>
    <row r="229" spans="1:4" ht="15.75">
      <c r="A229" s="7"/>
      <c r="C229" s="33"/>
      <c r="D229" s="33"/>
    </row>
    <row r="230" spans="1:4" ht="15.75">
      <c r="A230" s="7"/>
      <c r="C230" s="33"/>
      <c r="D230" s="33"/>
    </row>
    <row r="231" spans="1:4" ht="15.75">
      <c r="A231" s="7"/>
      <c r="C231" s="33"/>
      <c r="D231" s="33"/>
    </row>
    <row r="232" spans="1:4" ht="15.75">
      <c r="A232" s="7"/>
      <c r="C232" s="33"/>
      <c r="D232" s="33"/>
    </row>
    <row r="233" spans="1:4" ht="15.75">
      <c r="A233" s="7"/>
      <c r="C233" s="33"/>
      <c r="D233" s="33"/>
    </row>
    <row r="234" spans="1:4" ht="15.75">
      <c r="A234" s="7"/>
      <c r="C234" s="33"/>
      <c r="D234" s="33"/>
    </row>
    <row r="235" spans="1:4" ht="15.75">
      <c r="A235" s="7"/>
      <c r="C235" s="33"/>
      <c r="D235" s="33"/>
    </row>
    <row r="236" spans="1:4" ht="15.75">
      <c r="A236" s="7"/>
      <c r="C236" s="33"/>
      <c r="D236" s="33"/>
    </row>
    <row r="237" spans="1:4" ht="15.75">
      <c r="A237" s="7"/>
      <c r="C237" s="33"/>
      <c r="D237" s="33"/>
    </row>
    <row r="238" spans="1:4" ht="15.75">
      <c r="A238" s="7"/>
      <c r="C238" s="33"/>
      <c r="D238" s="33"/>
    </row>
    <row r="239" spans="1:4" ht="15.75">
      <c r="A239" s="7"/>
      <c r="C239" s="33"/>
      <c r="D239" s="33"/>
    </row>
    <row r="240" spans="1:4" ht="15.75">
      <c r="A240" s="7"/>
      <c r="C240" s="33"/>
      <c r="D240" s="33"/>
    </row>
    <row r="241" spans="1:4" ht="15.75">
      <c r="A241" s="7"/>
      <c r="C241" s="33"/>
      <c r="D241" s="33"/>
    </row>
    <row r="242" spans="1:4" ht="15.75">
      <c r="A242" s="7"/>
      <c r="C242" s="33"/>
      <c r="D242" s="33"/>
    </row>
    <row r="243" spans="1:4" ht="15.75">
      <c r="A243" s="7"/>
      <c r="C243" s="33"/>
      <c r="D243" s="33"/>
    </row>
    <row r="244" spans="1:4" ht="15.75">
      <c r="A244" s="7"/>
      <c r="C244" s="33"/>
      <c r="D244" s="33"/>
    </row>
    <row r="245" spans="1:4" ht="15.75">
      <c r="A245" s="7"/>
      <c r="C245" s="33"/>
      <c r="D245" s="33"/>
    </row>
    <row r="246" spans="1:4" ht="15.75">
      <c r="A246" s="7"/>
      <c r="C246" s="33"/>
      <c r="D246" s="33"/>
    </row>
    <row r="247" spans="1:4" ht="15.75">
      <c r="A247" s="7"/>
      <c r="C247" s="33"/>
      <c r="D247" s="33"/>
    </row>
    <row r="248" spans="1:4" ht="15.75">
      <c r="A248" s="7"/>
      <c r="C248" s="33"/>
      <c r="D248" s="33"/>
    </row>
    <row r="249" spans="1:4" ht="15.75">
      <c r="A249" s="7"/>
      <c r="C249" s="33"/>
      <c r="D249" s="33"/>
    </row>
    <row r="250" spans="1:4" ht="15.75">
      <c r="A250" s="7"/>
      <c r="C250" s="33"/>
      <c r="D250" s="33"/>
    </row>
    <row r="251" spans="1:4" ht="15.75">
      <c r="A251" s="7"/>
      <c r="C251" s="33"/>
      <c r="D251" s="33"/>
    </row>
    <row r="252" spans="1:4" ht="15.75">
      <c r="A252" s="7"/>
      <c r="C252" s="33"/>
      <c r="D252" s="33"/>
    </row>
    <row r="253" spans="1:4" ht="15.75">
      <c r="A253" s="7"/>
      <c r="C253" s="33"/>
      <c r="D253" s="33"/>
    </row>
    <row r="254" spans="1:4" ht="15.75">
      <c r="A254" s="7"/>
      <c r="C254" s="33"/>
      <c r="D254" s="33"/>
    </row>
    <row r="255" spans="1:4" ht="15.75">
      <c r="A255" s="7"/>
      <c r="C255" s="33"/>
      <c r="D255" s="33"/>
    </row>
    <row r="256" spans="1:4" ht="15.75">
      <c r="A256" s="7"/>
      <c r="C256" s="33"/>
      <c r="D256" s="33"/>
    </row>
    <row r="257" spans="1:4" ht="15.75">
      <c r="A257" s="7"/>
      <c r="C257" s="33"/>
      <c r="D257" s="33"/>
    </row>
    <row r="258" spans="1:4" ht="15.75">
      <c r="A258" s="7"/>
      <c r="C258" s="33"/>
      <c r="D258" s="33"/>
    </row>
    <row r="259" spans="1:4" ht="15.75">
      <c r="A259" s="7"/>
      <c r="C259" s="33"/>
      <c r="D259" s="33"/>
    </row>
    <row r="260" spans="1:4" ht="15.75">
      <c r="A260" s="7"/>
      <c r="C260" s="33"/>
      <c r="D260" s="33"/>
    </row>
    <row r="261" spans="1:4" ht="15.75">
      <c r="A261" s="7"/>
      <c r="C261" s="33"/>
      <c r="D261" s="33"/>
    </row>
    <row r="262" spans="1:4" ht="15.75">
      <c r="A262" s="7"/>
      <c r="C262" s="33"/>
      <c r="D262" s="33"/>
    </row>
    <row r="263" spans="1:4" ht="15.75">
      <c r="A263" s="7"/>
      <c r="C263" s="33"/>
      <c r="D263" s="33"/>
    </row>
    <row r="264" spans="1:4" ht="15.75">
      <c r="A264" s="7"/>
      <c r="C264" s="33"/>
      <c r="D264" s="33"/>
    </row>
    <row r="265" spans="1:4" ht="15.75">
      <c r="A265" s="7"/>
      <c r="C265" s="33"/>
      <c r="D265" s="33"/>
    </row>
    <row r="266" spans="1:4" ht="15.75">
      <c r="A266" s="7"/>
      <c r="C266" s="33"/>
      <c r="D266" s="33"/>
    </row>
    <row r="267" spans="1:4" ht="15.75">
      <c r="A267" s="7"/>
      <c r="C267" s="33"/>
      <c r="D267" s="33"/>
    </row>
    <row r="268" spans="1:4" ht="15.75">
      <c r="A268" s="7"/>
      <c r="C268" s="33"/>
      <c r="D268" s="33"/>
    </row>
    <row r="269" spans="1:4" ht="15.75">
      <c r="A269" s="7"/>
      <c r="C269" s="33"/>
      <c r="D269" s="33"/>
    </row>
    <row r="270" spans="1:4" ht="15.75">
      <c r="A270" s="7"/>
      <c r="C270" s="33"/>
      <c r="D270" s="33"/>
    </row>
    <row r="271" spans="1:4" ht="15.75">
      <c r="A271" s="7"/>
      <c r="C271" s="33"/>
      <c r="D271" s="33"/>
    </row>
    <row r="272" spans="1:4" ht="15.75">
      <c r="A272" s="7"/>
      <c r="C272" s="33"/>
      <c r="D272" s="33"/>
    </row>
    <row r="273" spans="1:4" ht="15.75">
      <c r="A273" s="7"/>
      <c r="C273" s="33"/>
      <c r="D273" s="33"/>
    </row>
    <row r="274" spans="1:4" ht="15.75">
      <c r="A274" s="7"/>
      <c r="C274" s="33"/>
      <c r="D274" s="33"/>
    </row>
    <row r="275" spans="1:4" ht="15.75">
      <c r="A275" s="7"/>
      <c r="C275" s="33"/>
      <c r="D275" s="33"/>
    </row>
    <row r="276" spans="1:4" ht="15.75">
      <c r="A276" s="7"/>
      <c r="C276" s="33"/>
      <c r="D276" s="33"/>
    </row>
    <row r="277" spans="1:4" ht="15.75">
      <c r="A277" s="7"/>
      <c r="C277" s="33"/>
      <c r="D277" s="33"/>
    </row>
    <row r="278" spans="1:4" ht="15.75">
      <c r="A278" s="7"/>
      <c r="C278" s="33"/>
      <c r="D278" s="33"/>
    </row>
    <row r="279" spans="1:4" ht="15.75">
      <c r="A279" s="7"/>
      <c r="C279" s="33"/>
      <c r="D279" s="33"/>
    </row>
    <row r="280" spans="1:4" ht="15.75">
      <c r="A280" s="7"/>
      <c r="C280" s="33"/>
      <c r="D280" s="33"/>
    </row>
    <row r="281" spans="1:4" ht="15.75">
      <c r="A281" s="7"/>
      <c r="C281" s="33"/>
      <c r="D281" s="33"/>
    </row>
    <row r="282" spans="1:4" ht="15.75">
      <c r="A282" s="7"/>
      <c r="C282" s="33"/>
      <c r="D282" s="33"/>
    </row>
    <row r="283" spans="1:4" ht="15.75">
      <c r="A283" s="7"/>
      <c r="C283" s="33"/>
      <c r="D283" s="33"/>
    </row>
    <row r="284" spans="1:4" ht="15.75">
      <c r="A284" s="7"/>
      <c r="C284" s="33"/>
      <c r="D284" s="33"/>
    </row>
    <row r="285" spans="1:4" ht="15.75">
      <c r="A285" s="7"/>
      <c r="C285" s="33"/>
      <c r="D285" s="33"/>
    </row>
    <row r="286" spans="1:4" ht="15.75">
      <c r="A286" s="7"/>
      <c r="C286" s="33"/>
      <c r="D286" s="33"/>
    </row>
    <row r="287" spans="1:4" ht="15.75">
      <c r="A287" s="7"/>
      <c r="C287" s="33"/>
      <c r="D287" s="33"/>
    </row>
    <row r="288" spans="1:4" ht="15.75">
      <c r="A288" s="7"/>
      <c r="C288" s="33"/>
      <c r="D288" s="33"/>
    </row>
    <row r="289" spans="1:4" ht="15.75">
      <c r="A289" s="7"/>
      <c r="C289" s="33"/>
      <c r="D289" s="33"/>
    </row>
    <row r="290" spans="1:4" ht="15.75">
      <c r="A290" s="7"/>
      <c r="C290" s="33"/>
      <c r="D290" s="33"/>
    </row>
    <row r="291" spans="1:4" ht="15.75">
      <c r="A291" s="7"/>
      <c r="C291" s="33"/>
      <c r="D291" s="33"/>
    </row>
    <row r="292" spans="1:4" ht="15.75">
      <c r="A292" s="7"/>
      <c r="C292" s="33"/>
      <c r="D292" s="33"/>
    </row>
    <row r="293" spans="1:4" ht="15.75">
      <c r="A293" s="7"/>
      <c r="C293" s="33"/>
      <c r="D293" s="33"/>
    </row>
    <row r="294" spans="1:4" ht="15.75">
      <c r="A294" s="7"/>
      <c r="C294" s="33"/>
      <c r="D294" s="33"/>
    </row>
    <row r="295" spans="1:4" ht="15.75">
      <c r="A295" s="7"/>
      <c r="C295" s="33"/>
      <c r="D295" s="33"/>
    </row>
    <row r="296" spans="1:4" ht="15.75">
      <c r="A296" s="7"/>
      <c r="C296" s="33"/>
      <c r="D296" s="33"/>
    </row>
    <row r="297" spans="1:4" ht="15.75">
      <c r="A297" s="7"/>
      <c r="C297" s="33"/>
      <c r="D297" s="33"/>
    </row>
    <row r="298" spans="1:4" ht="15.75">
      <c r="A298" s="7"/>
      <c r="C298" s="33"/>
      <c r="D298" s="33"/>
    </row>
    <row r="299" spans="1:4" ht="15.75">
      <c r="A299" s="7"/>
      <c r="C299" s="33"/>
      <c r="D299" s="33"/>
    </row>
    <row r="300" spans="1:4" ht="15.75">
      <c r="A300" s="7"/>
      <c r="C300" s="33"/>
      <c r="D300" s="33"/>
    </row>
    <row r="301" spans="1:4" ht="15.75">
      <c r="A301" s="7"/>
      <c r="C301" s="33"/>
      <c r="D301" s="33"/>
    </row>
    <row r="302" spans="1:4" ht="15.75">
      <c r="A302" s="7"/>
      <c r="C302" s="33"/>
      <c r="D302" s="33"/>
    </row>
    <row r="303" spans="1:4" ht="15.75">
      <c r="A303" s="7"/>
      <c r="C303" s="33"/>
      <c r="D303" s="33"/>
    </row>
    <row r="304" spans="1:4" ht="15.75">
      <c r="A304" s="7"/>
      <c r="C304" s="33"/>
      <c r="D304" s="33"/>
    </row>
    <row r="305" spans="1:4" ht="15.75">
      <c r="A305" s="7"/>
      <c r="C305" s="33"/>
      <c r="D305" s="33"/>
    </row>
    <row r="306" spans="1:4" ht="15.75">
      <c r="A306" s="7"/>
      <c r="C306" s="33"/>
      <c r="D306" s="33"/>
    </row>
    <row r="307" spans="1:4" ht="15.75">
      <c r="A307" s="7"/>
      <c r="C307" s="33"/>
      <c r="D307" s="33"/>
    </row>
    <row r="308" spans="1:4" ht="15.75">
      <c r="A308" s="7"/>
      <c r="C308" s="33"/>
      <c r="D308" s="33"/>
    </row>
    <row r="309" spans="1:4" ht="15.75">
      <c r="A309" s="7"/>
      <c r="C309" s="33"/>
      <c r="D309" s="33"/>
    </row>
    <row r="310" spans="1:4" ht="15.75">
      <c r="A310" s="7"/>
      <c r="C310" s="33"/>
      <c r="D310" s="33"/>
    </row>
    <row r="311" spans="1:4" ht="15.75">
      <c r="A311" s="7"/>
      <c r="C311" s="33"/>
      <c r="D311" s="33"/>
    </row>
    <row r="312" spans="1:4" ht="15.75">
      <c r="A312" s="7"/>
      <c r="C312" s="33"/>
      <c r="D312" s="33"/>
    </row>
    <row r="313" spans="1:4" ht="15.75">
      <c r="A313" s="7"/>
      <c r="C313" s="33"/>
      <c r="D313" s="33"/>
    </row>
    <row r="314" spans="1:4" ht="15.75">
      <c r="A314" s="7"/>
      <c r="C314" s="33"/>
      <c r="D314" s="33"/>
    </row>
    <row r="315" spans="1:4" ht="15.75">
      <c r="A315" s="7"/>
      <c r="C315" s="33"/>
      <c r="D315" s="33"/>
    </row>
    <row r="316" spans="1:4" ht="15.75">
      <c r="A316" s="7"/>
      <c r="C316" s="33"/>
      <c r="D316" s="33"/>
    </row>
    <row r="317" spans="1:4" ht="15.75">
      <c r="A317" s="7"/>
      <c r="C317" s="33"/>
      <c r="D317" s="33"/>
    </row>
    <row r="318" spans="1:4" ht="15.75">
      <c r="A318" s="7"/>
      <c r="C318" s="33"/>
      <c r="D318" s="33"/>
    </row>
    <row r="319" spans="1:4" ht="15.75">
      <c r="A319" s="7"/>
      <c r="C319" s="33"/>
      <c r="D319" s="33"/>
    </row>
    <row r="320" spans="1:4" ht="15.75">
      <c r="A320" s="7"/>
      <c r="C320" s="33"/>
      <c r="D320" s="33"/>
    </row>
    <row r="321" spans="1:4" ht="15.75">
      <c r="A321" s="7"/>
      <c r="C321" s="33"/>
      <c r="D321" s="33"/>
    </row>
    <row r="322" spans="1:4" ht="15.75">
      <c r="A322" s="7"/>
      <c r="C322" s="33"/>
      <c r="D322" s="33"/>
    </row>
    <row r="323" spans="1:4" ht="15.75">
      <c r="A323" s="7"/>
      <c r="C323" s="33"/>
      <c r="D323" s="33"/>
    </row>
    <row r="324" spans="1:4" ht="15.75">
      <c r="A324" s="7"/>
      <c r="C324" s="33"/>
      <c r="D324" s="33"/>
    </row>
    <row r="325" spans="1:4" ht="15.75">
      <c r="A325" s="7"/>
      <c r="C325" s="33"/>
      <c r="D325" s="33"/>
    </row>
    <row r="326" spans="1:4" ht="15.75">
      <c r="A326" s="7"/>
      <c r="C326" s="33"/>
      <c r="D326" s="33"/>
    </row>
    <row r="327" spans="1:4" ht="15.75">
      <c r="A327" s="7"/>
      <c r="C327" s="33"/>
      <c r="D327" s="33"/>
    </row>
    <row r="328" spans="1:4" ht="15.75">
      <c r="A328" s="7"/>
      <c r="C328" s="33"/>
      <c r="D328" s="33"/>
    </row>
    <row r="329" spans="1:4" ht="15.75">
      <c r="A329" s="7"/>
      <c r="C329" s="33"/>
      <c r="D329" s="33"/>
    </row>
    <row r="330" spans="1:4" ht="15.75">
      <c r="A330" s="7"/>
      <c r="C330" s="33"/>
      <c r="D330" s="33"/>
    </row>
    <row r="331" spans="1:4" ht="15.75">
      <c r="A331" s="7"/>
      <c r="C331" s="33"/>
      <c r="D331" s="33"/>
    </row>
    <row r="332" spans="1:4" ht="15.75">
      <c r="A332" s="7"/>
      <c r="C332" s="33"/>
      <c r="D332" s="33"/>
    </row>
    <row r="333" spans="1:4" ht="15.75">
      <c r="A333" s="7"/>
      <c r="C333" s="33"/>
      <c r="D333" s="33"/>
    </row>
    <row r="334" spans="1:4" ht="15.75">
      <c r="A334" s="7"/>
      <c r="C334" s="33"/>
      <c r="D334" s="33"/>
    </row>
    <row r="335" spans="1:4" ht="15.75">
      <c r="A335" s="7"/>
      <c r="C335" s="33"/>
      <c r="D335" s="33"/>
    </row>
    <row r="336" spans="1:4" ht="15.75">
      <c r="A336" s="7"/>
      <c r="C336" s="33"/>
      <c r="D336" s="33"/>
    </row>
    <row r="337" spans="1:4" ht="15.75">
      <c r="A337" s="7"/>
      <c r="C337" s="33"/>
      <c r="D337" s="33"/>
    </row>
    <row r="338" spans="1:4" ht="15.75">
      <c r="A338" s="7"/>
      <c r="C338" s="33"/>
      <c r="D338" s="33"/>
    </row>
    <row r="339" spans="1:4" ht="15.75">
      <c r="A339" s="7"/>
      <c r="C339" s="33"/>
      <c r="D339" s="33"/>
    </row>
    <row r="340" spans="1:4" ht="15.75">
      <c r="A340" s="7"/>
      <c r="C340" s="33"/>
      <c r="D340" s="33"/>
    </row>
    <row r="341" spans="1:4" ht="15.75">
      <c r="A341" s="7"/>
      <c r="C341" s="33"/>
      <c r="D341" s="33"/>
    </row>
    <row r="342" spans="1:4" ht="15.75">
      <c r="A342" s="7"/>
      <c r="C342" s="33"/>
      <c r="D342" s="33"/>
    </row>
    <row r="343" spans="1:4" ht="15.75">
      <c r="A343" s="7"/>
      <c r="C343" s="33"/>
      <c r="D343" s="33"/>
    </row>
    <row r="344" spans="1:4" ht="15.75">
      <c r="A344" s="7"/>
      <c r="C344" s="33"/>
      <c r="D344" s="33"/>
    </row>
    <row r="345" spans="1:4" ht="15.75">
      <c r="A345" s="7"/>
      <c r="C345" s="33"/>
      <c r="D345" s="33"/>
    </row>
    <row r="346" spans="1:4" ht="15.75">
      <c r="A346" s="7"/>
      <c r="C346" s="33"/>
      <c r="D346" s="33"/>
    </row>
    <row r="347" spans="1:4" ht="15.75">
      <c r="A347" s="7"/>
      <c r="C347" s="33"/>
      <c r="D347" s="33"/>
    </row>
    <row r="348" spans="1:4" ht="15.75">
      <c r="A348" s="7"/>
      <c r="C348" s="33"/>
      <c r="D348" s="33"/>
    </row>
    <row r="349" spans="1:4" ht="15.75">
      <c r="A349" s="7"/>
      <c r="C349" s="33"/>
      <c r="D349" s="33"/>
    </row>
    <row r="350" spans="1:4" ht="15.75">
      <c r="A350" s="7"/>
      <c r="C350" s="33"/>
      <c r="D350" s="33"/>
    </row>
    <row r="351" spans="1:4" ht="15.75">
      <c r="A351" s="7"/>
      <c r="C351" s="33"/>
      <c r="D351" s="33"/>
    </row>
    <row r="352" spans="1:4" ht="15.75">
      <c r="A352" s="7"/>
      <c r="C352" s="33"/>
      <c r="D352" s="33"/>
    </row>
    <row r="353" spans="1:4" ht="15.75">
      <c r="A353" s="7"/>
      <c r="C353" s="33"/>
      <c r="D353" s="33"/>
    </row>
    <row r="354" spans="1:4" ht="15.75">
      <c r="A354" s="7"/>
      <c r="C354" s="33"/>
      <c r="D354" s="33"/>
    </row>
    <row r="355" spans="1:4" ht="15.75">
      <c r="A355" s="7"/>
      <c r="C355" s="33"/>
      <c r="D355" s="33"/>
    </row>
    <row r="356" spans="1:4" ht="15.75">
      <c r="A356" s="7"/>
      <c r="C356" s="33"/>
      <c r="D356" s="33"/>
    </row>
    <row r="357" spans="1:4" ht="15.75">
      <c r="A357" s="7"/>
      <c r="C357" s="33"/>
      <c r="D357" s="33"/>
    </row>
    <row r="358" spans="1:4" ht="15.75">
      <c r="A358" s="7"/>
      <c r="C358" s="33"/>
      <c r="D358" s="33"/>
    </row>
    <row r="359" spans="1:4" ht="15.75">
      <c r="A359" s="7"/>
      <c r="C359" s="33"/>
      <c r="D359" s="33"/>
    </row>
    <row r="360" spans="1:4" ht="15.75">
      <c r="A360" s="7"/>
      <c r="C360" s="33"/>
      <c r="D360" s="33"/>
    </row>
    <row r="361" spans="1:4" ht="15.75">
      <c r="A361" s="7"/>
      <c r="C361" s="33"/>
      <c r="D361" s="33"/>
    </row>
    <row r="362" spans="1:4" ht="15.75">
      <c r="A362" s="7"/>
      <c r="C362" s="33"/>
      <c r="D362" s="33"/>
    </row>
    <row r="363" spans="1:4" ht="15.75">
      <c r="A363" s="7"/>
      <c r="C363" s="33"/>
      <c r="D363" s="33"/>
    </row>
    <row r="364" spans="1:4" ht="15.75">
      <c r="A364" s="7"/>
      <c r="C364" s="33"/>
      <c r="D364" s="33"/>
    </row>
    <row r="365" spans="1:4" ht="15.75">
      <c r="A365" s="7"/>
      <c r="C365" s="33"/>
      <c r="D365" s="33"/>
    </row>
    <row r="366" spans="1:4" ht="15.75">
      <c r="A366" s="7"/>
      <c r="C366" s="33"/>
      <c r="D366" s="33"/>
    </row>
    <row r="367" spans="1:4" ht="15.75">
      <c r="A367" s="7"/>
      <c r="C367" s="33"/>
      <c r="D367" s="33"/>
    </row>
    <row r="368" spans="1:4" ht="15.75">
      <c r="A368" s="7"/>
      <c r="C368" s="33"/>
      <c r="D368" s="33"/>
    </row>
    <row r="369" spans="1:4" ht="15.75">
      <c r="A369" s="7"/>
      <c r="C369" s="33"/>
      <c r="D369" s="33"/>
    </row>
    <row r="370" spans="1:4" ht="15.75">
      <c r="A370" s="7"/>
      <c r="C370" s="33"/>
      <c r="D370" s="33"/>
    </row>
    <row r="371" spans="1:4" ht="15.75">
      <c r="A371" s="7"/>
      <c r="C371" s="33"/>
      <c r="D371" s="33"/>
    </row>
    <row r="372" spans="1:4" ht="15.75">
      <c r="A372" s="7"/>
      <c r="C372" s="33"/>
      <c r="D372" s="33"/>
    </row>
    <row r="373" spans="1:4" ht="15.75">
      <c r="A373" s="7"/>
      <c r="C373" s="33"/>
      <c r="D373" s="33"/>
    </row>
    <row r="374" spans="1:4" ht="15.75">
      <c r="A374" s="7"/>
      <c r="C374" s="33"/>
      <c r="D374" s="33"/>
    </row>
    <row r="375" spans="1:4" ht="15.75">
      <c r="A375" s="7"/>
      <c r="C375" s="33"/>
      <c r="D375" s="33"/>
    </row>
    <row r="376" spans="1:4" ht="15.75">
      <c r="A376" s="7"/>
      <c r="C376" s="33"/>
      <c r="D376" s="33"/>
    </row>
    <row r="377" spans="1:4" ht="15.75">
      <c r="A377" s="7"/>
      <c r="C377" s="33"/>
      <c r="D377" s="33"/>
    </row>
    <row r="378" spans="1:4" ht="15.75">
      <c r="A378" s="7"/>
      <c r="C378" s="33"/>
      <c r="D378" s="33"/>
    </row>
    <row r="379" spans="1:4" ht="15.75">
      <c r="A379" s="7"/>
      <c r="C379" s="33"/>
      <c r="D379" s="33"/>
    </row>
    <row r="380" spans="1:4" ht="15.75">
      <c r="A380" s="7"/>
      <c r="C380" s="33"/>
      <c r="D380" s="33"/>
    </row>
    <row r="381" spans="1:4" ht="15.75">
      <c r="A381" s="7"/>
      <c r="C381" s="33"/>
      <c r="D381" s="33"/>
    </row>
    <row r="382" spans="1:4" ht="15.75">
      <c r="A382" s="7"/>
      <c r="C382" s="33"/>
      <c r="D382" s="33"/>
    </row>
    <row r="383" spans="1:4" ht="15.75">
      <c r="A383" s="7"/>
      <c r="C383" s="33"/>
      <c r="D383" s="33"/>
    </row>
    <row r="384" spans="1:4" ht="15.75">
      <c r="A384" s="7"/>
      <c r="C384" s="33"/>
      <c r="D384" s="33"/>
    </row>
    <row r="385" spans="1:4" ht="15.75">
      <c r="A385" s="7"/>
      <c r="C385" s="33"/>
      <c r="D385" s="33"/>
    </row>
    <row r="386" spans="1:4" ht="15.75">
      <c r="A386" s="7"/>
      <c r="C386" s="33"/>
      <c r="D386" s="33"/>
    </row>
    <row r="387" spans="1:4" ht="15.75">
      <c r="A387" s="7"/>
      <c r="C387" s="33"/>
      <c r="D387" s="33"/>
    </row>
    <row r="388" spans="1:4" ht="15.75">
      <c r="A388" s="7"/>
      <c r="C388" s="33"/>
      <c r="D388" s="33"/>
    </row>
    <row r="389" spans="1:4" ht="15.75">
      <c r="A389" s="7"/>
      <c r="C389" s="33"/>
      <c r="D389" s="33"/>
    </row>
    <row r="390" spans="1:4" ht="15.75">
      <c r="A390" s="7"/>
      <c r="C390" s="33"/>
      <c r="D390" s="33"/>
    </row>
    <row r="391" spans="1:4" ht="15.75">
      <c r="A391" s="7"/>
      <c r="C391" s="33"/>
      <c r="D391" s="33"/>
    </row>
    <row r="392" spans="1:4" ht="15.75">
      <c r="A392" s="7"/>
      <c r="C392" s="33"/>
      <c r="D392" s="33"/>
    </row>
    <row r="393" spans="1:4" ht="15.75">
      <c r="A393" s="7"/>
      <c r="C393" s="33"/>
      <c r="D393" s="33"/>
    </row>
    <row r="394" spans="1:4" ht="15.75">
      <c r="A394" s="7"/>
      <c r="C394" s="33"/>
      <c r="D394" s="33"/>
    </row>
    <row r="395" spans="1:4" ht="15.75">
      <c r="A395" s="7"/>
      <c r="C395" s="33"/>
      <c r="D395" s="33"/>
    </row>
    <row r="396" spans="1:4" ht="15.75">
      <c r="A396" s="7"/>
      <c r="C396" s="33"/>
      <c r="D396" s="33"/>
    </row>
    <row r="397" spans="1:4" ht="15.75">
      <c r="A397" s="7"/>
      <c r="C397" s="33"/>
      <c r="D397" s="33"/>
    </row>
    <row r="398" spans="1:4" ht="15.75">
      <c r="A398" s="7"/>
      <c r="C398" s="33"/>
      <c r="D398" s="33"/>
    </row>
    <row r="399" spans="1:4" ht="15.75">
      <c r="A399" s="7"/>
      <c r="C399" s="33"/>
      <c r="D399" s="33"/>
    </row>
    <row r="400" spans="1:4" ht="15.75">
      <c r="A400" s="7"/>
      <c r="C400" s="33"/>
      <c r="D400" s="33"/>
    </row>
    <row r="401" spans="1:4" ht="15.75">
      <c r="A401" s="7"/>
      <c r="C401" s="33"/>
      <c r="D401" s="33"/>
    </row>
    <row r="402" spans="1:4" ht="15.75">
      <c r="A402" s="7"/>
      <c r="C402" s="33"/>
      <c r="D402" s="33"/>
    </row>
    <row r="403" spans="1:4" ht="15.75">
      <c r="A403" s="7"/>
      <c r="C403" s="33"/>
      <c r="D403" s="33"/>
    </row>
    <row r="404" spans="1:4" ht="15.75">
      <c r="A404" s="7"/>
      <c r="C404" s="33"/>
      <c r="D404" s="33"/>
    </row>
    <row r="405" spans="1:4" ht="15.75">
      <c r="A405" s="7"/>
      <c r="C405" s="33"/>
      <c r="D405" s="33"/>
    </row>
    <row r="406" spans="1:4" ht="15.75">
      <c r="A406" s="7"/>
      <c r="C406" s="33"/>
      <c r="D406" s="33"/>
    </row>
    <row r="407" spans="1:4" ht="15.75">
      <c r="A407" s="7"/>
      <c r="C407" s="33"/>
      <c r="D407" s="33"/>
    </row>
    <row r="408" spans="1:4" ht="15.75">
      <c r="A408" s="7"/>
      <c r="C408" s="33"/>
      <c r="D408" s="33"/>
    </row>
    <row r="409" spans="1:4" ht="15.75">
      <c r="A409" s="7"/>
      <c r="C409" s="33"/>
      <c r="D409" s="33"/>
    </row>
    <row r="410" spans="1:4" ht="15.75">
      <c r="A410" s="7"/>
      <c r="C410" s="33"/>
      <c r="D410" s="33"/>
    </row>
    <row r="411" spans="1:4" ht="15.75">
      <c r="A411" s="7"/>
      <c r="C411" s="33"/>
      <c r="D411" s="33"/>
    </row>
    <row r="412" spans="1:4" ht="15.75">
      <c r="A412" s="7"/>
      <c r="C412" s="33"/>
      <c r="D412" s="33"/>
    </row>
    <row r="413" spans="1:4" ht="15.75">
      <c r="A413" s="7"/>
      <c r="C413" s="33"/>
      <c r="D413" s="33"/>
    </row>
    <row r="414" spans="1:4" ht="15.75">
      <c r="A414" s="7"/>
      <c r="C414" s="33"/>
      <c r="D414" s="33"/>
    </row>
    <row r="415" spans="1:4" ht="15.75">
      <c r="A415" s="7"/>
      <c r="C415" s="33"/>
      <c r="D415" s="33"/>
    </row>
    <row r="416" spans="1:4" ht="15.75">
      <c r="A416" s="7"/>
      <c r="C416" s="33"/>
      <c r="D416" s="33"/>
    </row>
    <row r="417" spans="1:4" ht="15.75">
      <c r="A417" s="7"/>
      <c r="C417" s="33"/>
      <c r="D417" s="33"/>
    </row>
    <row r="418" spans="1:4" ht="15.75">
      <c r="A418" s="7"/>
      <c r="C418" s="33"/>
      <c r="D418" s="33"/>
    </row>
    <row r="419" spans="1:4" ht="15.75">
      <c r="A419" s="7"/>
      <c r="C419" s="33"/>
      <c r="D419" s="33"/>
    </row>
    <row r="420" spans="1:4" ht="15.75">
      <c r="A420" s="7"/>
      <c r="C420" s="33"/>
      <c r="D420" s="33"/>
    </row>
    <row r="421" spans="1:4" ht="15.75">
      <c r="A421" s="7"/>
      <c r="C421" s="33"/>
      <c r="D421" s="33"/>
    </row>
    <row r="422" spans="1:4" ht="15.75">
      <c r="A422" s="7"/>
      <c r="C422" s="33"/>
      <c r="D422" s="33"/>
    </row>
    <row r="423" spans="1:4" ht="15.75">
      <c r="A423" s="7"/>
      <c r="C423" s="33"/>
      <c r="D423" s="33"/>
    </row>
    <row r="424" spans="1:4" ht="15.75">
      <c r="A424" s="7"/>
      <c r="C424" s="33"/>
      <c r="D424" s="33"/>
    </row>
    <row r="425" spans="1:4" ht="15.75">
      <c r="A425" s="7"/>
      <c r="C425" s="33"/>
      <c r="D425" s="33"/>
    </row>
    <row r="426" spans="1:4" ht="15.75">
      <c r="A426" s="7"/>
      <c r="C426" s="33"/>
      <c r="D426" s="33"/>
    </row>
    <row r="427" spans="1:4" ht="15.75">
      <c r="A427" s="7"/>
      <c r="C427" s="33"/>
      <c r="D427" s="33"/>
    </row>
    <row r="428" spans="1:4" ht="15.75">
      <c r="A428" s="7"/>
      <c r="C428" s="33"/>
      <c r="D428" s="33"/>
    </row>
    <row r="429" spans="1:4" ht="15.75">
      <c r="A429" s="7"/>
      <c r="C429" s="33"/>
      <c r="D429" s="33"/>
    </row>
    <row r="430" spans="1:4" ht="15.75">
      <c r="A430" s="7"/>
      <c r="C430" s="33"/>
      <c r="D430" s="33"/>
    </row>
    <row r="431" spans="1:4" ht="15.75">
      <c r="A431" s="7"/>
      <c r="C431" s="33"/>
      <c r="D431" s="33"/>
    </row>
    <row r="432" spans="1:4" ht="15.75">
      <c r="A432" s="7"/>
      <c r="C432" s="33"/>
      <c r="D432" s="33"/>
    </row>
    <row r="433" spans="1:4" ht="15.75">
      <c r="A433" s="7"/>
      <c r="C433" s="33"/>
      <c r="D433" s="33"/>
    </row>
  </sheetData>
  <mergeCells count="9">
    <mergeCell ref="A129:E129"/>
    <mergeCell ref="D4:F4"/>
    <mergeCell ref="G4:I4"/>
    <mergeCell ref="J4:L4"/>
    <mergeCell ref="D5:F5"/>
    <mergeCell ref="G5:I5"/>
    <mergeCell ref="J5:L5"/>
    <mergeCell ref="A4:C4"/>
    <mergeCell ref="A5:C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RogatykhLV</cp:lastModifiedBy>
  <cp:lastPrinted>2006-12-25T10:52:44Z</cp:lastPrinted>
  <dcterms:created xsi:type="dcterms:W3CDTF">2004-10-20T06:34:50Z</dcterms:created>
  <dcterms:modified xsi:type="dcterms:W3CDTF">2006-12-25T12:48:09Z</dcterms:modified>
  <cp:category/>
  <cp:version/>
  <cp:contentType/>
  <cp:contentStatus/>
</cp:coreProperties>
</file>