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<sst xmlns="http://schemas.openxmlformats.org/spreadsheetml/2006/main" count="3120" uniqueCount="542">
  <si>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</si>
  <si>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</si>
  <si>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</si>
  <si>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</si>
  <si>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</si>
  <si>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</si>
  <si>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</si>
  <si>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</si>
  <si>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</si>
  <si>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</si>
  <si>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</si>
  <si>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</si>
  <si>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</si>
  <si>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</si>
  <si>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</si>
  <si>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</si>
  <si>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</si>
  <si>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</si>
  <si>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</si>
  <si>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</si>
  <si>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</si>
  <si>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</si>
  <si>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</si>
  <si>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</si>
  <si>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</si>
  <si>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</si>
  <si>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</si>
  <si>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</si>
  <si>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</si>
  <si>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</si>
  <si>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</si>
  <si>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</si>
  <si>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</si>
  <si>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</si>
  <si>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</si>
  <si>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</si>
  <si>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</si>
  <si>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</si>
  <si>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</si>
  <si>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</si>
  <si>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</si>
  <si>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</si>
  <si>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</si>
  <si>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</si>
  <si>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</si>
  <si>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</si>
  <si>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</si>
  <si>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</si>
  <si>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</si>
  <si>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</si>
  <si>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</si>
  <si>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</si>
  <si>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</si>
  <si>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</si>
  <si>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</si>
  <si>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</si>
  <si>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</si>
  <si>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</si>
  <si>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</si>
  <si>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</si>
  <si>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</si>
  <si>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</si>
  <si>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</si>
  <si>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</si>
  <si>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</si>
  <si>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</si>
  <si>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</si>
  <si>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</si>
  <si>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</si>
  <si>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</si>
  <si>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</si>
  <si>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</si>
  <si>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</si>
  <si>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</si>
  <si>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</si>
  <si>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</si>
  <si>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</si>
  <si>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</si>
  <si>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</si>
  <si>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</si>
  <si>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</si>
  <si>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</si>
  <si>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</si>
  <si>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</si>
  <si>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</si>
  <si>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</si>
  <si>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</si>
  <si>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</si>
  <si>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</si>
  <si>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</si>
  <si>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</si>
  <si>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</si>
  <si>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</si>
  <si>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</si>
  <si>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</si>
  <si>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</si>
  <si>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</si>
  <si>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</si>
  <si>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</si>
  <si>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</si>
  <si>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</si>
  <si>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</si>
  <si>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</si>
  <si>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</si>
  <si>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</si>
  <si>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</si>
  <si>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</si>
  <si>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</si>
  <si>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</si>
  <si>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</si>
  <si>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</si>
  <si>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</si>
  <si>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</si>
  <si>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</si>
  <si>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</si>
  <si>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</si>
  <si>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</si>
  <si>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</si>
  <si>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</si>
  <si>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</si>
  <si>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</si>
  <si>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</si>
  <si>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</si>
  <si>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</si>
  <si>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</si>
  <si>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</si>
  <si>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</si>
  <si>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</si>
  <si>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</si>
  <si>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</si>
  <si>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</si>
  <si>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</si>
  <si>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</si>
  <si>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</si>
  <si>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</si>
  <si>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</si>
  <si>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</si>
  <si>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</si>
  <si>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</si>
  <si>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</si>
  <si>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</si>
  <si>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</si>
  <si>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</si>
  <si>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</si>
  <si>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</si>
  <si>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</si>
  <si>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</si>
  <si>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</si>
  <si>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</si>
  <si>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</si>
  <si>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</si>
  <si>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</si>
  <si>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</si>
  <si>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</si>
  <si>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</si>
  <si>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</si>
  <si>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</si>
  <si>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</si>
  <si>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</si>
  <si>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</si>
  <si>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</si>
  <si>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</si>
  <si>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</si>
  <si>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</si>
  <si>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</si>
  <si>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</si>
  <si>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</si>
  <si>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</si>
  <si>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</si>
  <si>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</si>
  <si>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</si>
  <si>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</si>
  <si>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</si>
  <si>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</si>
  <si>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</si>
  <si>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</si>
  <si>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</si>
  <si>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</si>
  <si>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</si>
  <si>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</si>
  <si>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</si>
  <si>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</si>
  <si>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</si>
  <si>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</si>
  <si>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</si>
  <si>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</si>
  <si>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</si>
  <si>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</si>
  <si>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</si>
  <si>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</si>
  <si>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</si>
  <si>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</si>
  <si>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</si>
  <si>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</si>
  <si>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</si>
  <si>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</si>
  <si>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</si>
  <si>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</si>
  <si>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</si>
  <si>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</si>
  <si>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</si>
  <si>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</si>
  <si>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</si>
  <si>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</si>
  <si>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</si>
  <si>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</si>
  <si>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</si>
  <si>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</si>
  <si>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</si>
  <si>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</si>
  <si>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</si>
  <si>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</si>
  <si>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</si>
  <si>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</si>
  <si>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</si>
  <si>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</si>
  <si>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</si>
  <si>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</si>
  <si>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</si>
  <si>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</si>
  <si>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</si>
  <si>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</si>
  <si>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</si>
  <si>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</si>
  <si>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</si>
  <si>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</si>
  <si>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</si>
  <si>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</si>
  <si>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</si>
  <si>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</si>
  <si>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</si>
  <si>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</si>
  <si>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</si>
  <si>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</si>
  <si>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</si>
  <si>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</si>
  <si>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</si>
  <si>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</si>
  <si>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</si>
  <si>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</si>
  <si>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</si>
  <si>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</si>
  <si>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</si>
  <si>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</si>
  <si>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</si>
  <si>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</si>
  <si>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</si>
  <si>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</si>
  <si>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</si>
  <si>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</si>
  <si>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</si>
  <si>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</si>
  <si>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</si>
  <si>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</si>
  <si>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</si>
  <si>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</si>
  <si>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</si>
  <si>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</si>
  <si>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</si>
  <si>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</si>
  <si>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</si>
  <si>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</si>
  <si>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</si>
  <si>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</si>
  <si>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</si>
  <si>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</si>
  <si>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</si>
  <si>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</si>
  <si>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</si>
  <si>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</si>
  <si>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</si>
  <si>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</si>
  <si>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</si>
  <si>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</si>
  <si>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</si>
  <si>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</si>
  <si>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</si>
  <si>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</si>
  <si>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</si>
  <si>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</si>
  <si>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</si>
  <si>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</si>
  <si>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</si>
  <si>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</si>
  <si>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</si>
  <si>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</si>
  <si>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</si>
  <si>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</si>
  <si>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</si>
  <si>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</si>
  <si>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</si>
  <si>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</si>
  <si>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</si>
  <si>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</si>
  <si>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</si>
  <si>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</si>
  <si>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</si>
  <si>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</si>
  <si>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</si>
  <si>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</si>
  <si>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</si>
  <si>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</si>
  <si>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</si>
  <si>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</si>
  <si>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</si>
  <si>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</si>
  <si>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</si>
  <si>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</si>
  <si>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</si>
  <si>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</si>
  <si>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</si>
  <si>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</si>
  <si>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</si>
  <si>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</si>
  <si>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</si>
  <si>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</si>
  <si>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</si>
  <si>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</si>
  <si>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</si>
  <si>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</si>
  <si>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</si>
  <si>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</si>
  <si>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</si>
  <si>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</si>
  <si>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</si>
  <si>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</si>
  <si>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</si>
  <si>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</si>
  <si>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</si>
  <si>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</si>
  <si>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</si>
  <si>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</si>
  <si>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</si>
  <si>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</si>
  <si>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</si>
  <si>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</si>
  <si>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</si>
  <si>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</si>
  <si>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</si>
  <si>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</si>
  <si>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</si>
  <si>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</si>
  <si>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</si>
  <si>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</si>
  <si>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</si>
  <si>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</si>
  <si>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</si>
  <si>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</si>
  <si>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</si>
  <si>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</si>
  <si>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</si>
  <si>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</si>
  <si>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</si>
  <si>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</si>
  <si>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</si>
  <si>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</si>
  <si>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</si>
  <si>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</si>
  <si>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</si>
  <si>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</si>
  <si>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</si>
  <si>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</si>
  <si>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</si>
  <si>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</si>
  <si>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</si>
  <si>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</si>
  <si>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</si>
  <si>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</si>
  <si>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</si>
  <si>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</si>
  <si>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</si>
  <si>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</si>
  <si>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</si>
  <si>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</si>
  <si>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</si>
  <si>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</si>
  <si>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</si>
  <si>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</si>
  <si>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</si>
  <si>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</si>
  <si>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</si>
  <si>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</si>
  <si>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</si>
  <si>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</si>
  <si>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</si>
  <si>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</si>
  <si>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</si>
  <si>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</si>
  <si>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</si>
  <si>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</si>
  <si>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</si>
  <si>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</si>
  <si>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</si>
  <si>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</si>
  <si>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</si>
  <si>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</si>
  <si>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</si>
  <si>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</si>
  <si>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</si>
  <si>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</si>
  <si>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</si>
  <si>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</si>
  <si>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</si>
  <si>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</si>
  <si>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</si>
  <si>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</si>
  <si>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</si>
  <si>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</si>
  <si>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</si>
  <si>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</si>
  <si>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</si>
  <si>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</si>
  <si>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</si>
  <si>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</si>
  <si>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</si>
  <si>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</si>
  <si>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</si>
  <si>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</si>
  <si>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</si>
  <si>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</si>
  <si>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</si>
  <si>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</si>
  <si>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</si>
  <si>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</si>
  <si>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</si>
  <si>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</si>
  <si>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</si>
  <si>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</si>
  <si>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</si>
  <si>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</si>
  <si>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</si>
  <si>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</si>
  <si>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</si>
  <si>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</si>
  <si>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</si>
  <si>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</si>
  <si>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</si>
  <si>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</si>
  <si>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</si>
  <si>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</si>
  <si>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</si>
  <si>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</si>
  <si>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</si>
  <si>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</si>
  <si>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</si>
  <si>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</si>
  <si>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</si>
  <si>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</si>
  <si>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</si>
  <si>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</si>
  <si>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</si>
  <si>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</si>
  <si>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</si>
  <si>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</si>
  <si>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</si>
  <si>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</si>
  <si>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</si>
  <si>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>Утверждено по бюджету, тыс. руб.</t>
  </si>
  <si>
    <t xml:space="preserve">Уточненная роспись,                                                                  тыс. руб. </t>
  </si>
  <si>
    <t>6</t>
  </si>
  <si>
    <t>Процент исполнения к уточнен. росписи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</si>
  <si>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</si>
  <si>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</si>
  <si>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</si>
  <si>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</si>
  <si>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</si>
  <si>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</si>
  <si>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</si>
  <si>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</si>
  <si>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</si>
  <si>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</si>
  <si>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</si>
  <si>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</si>
  <si>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</si>
  <si>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</si>
  <si>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</si>
  <si>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</si>
  <si>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</si>
  <si>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</si>
  <si>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</si>
  <si>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</si>
  <si>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</si>
  <si>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</si>
  <si>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</si>
  <si>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</si>
  <si>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</si>
  <si>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</si>
  <si>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</si>
  <si>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</si>
  <si>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</si>
  <si>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</si>
  <si>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</si>
  <si>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</si>
  <si>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</si>
  <si>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</si>
  <si>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</si>
  <si>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>ПРИЛОЖЕНИЕ № 3</t>
  </si>
  <si>
    <t>к постановлению мэра города</t>
  </si>
  <si>
    <t>подразделам, целевым статьям и видам расходов классификации расходов бюджета</t>
  </si>
  <si>
    <t>Фактическое исполнение за I полугодие,     тыс. руб.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</si>
  <si>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</si>
  <si>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</si>
  <si>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</si>
  <si>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</si>
  <si>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</si>
  <si>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</si>
  <si>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</si>
  <si>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</si>
  <si>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>098 01 00</t>
  </si>
  <si>
    <t>098 01 01</t>
  </si>
  <si>
    <t>098 01 02</t>
  </si>
  <si>
    <t>Субсидия МУП "Спецавтохозяйство по уборке города" на закупку специализированной техники и оборудования</t>
  </si>
  <si>
    <t>350 04 00</t>
  </si>
  <si>
    <t>Проведение капитального ремонта многоквартирных домов</t>
  </si>
  <si>
    <t>Переселение граждан из аварийного жилищного фонда</t>
  </si>
  <si>
    <t>551 01 10</t>
  </si>
  <si>
    <t>551 01 19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</si>
  <si>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</si>
  <si>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</si>
  <si>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Субсидия на возмещение затрат МУП "Горсвет" за потребленную электрическую энергию по муниципальным электрическим сетям</t>
  </si>
  <si>
    <t>351 08 00</t>
  </si>
  <si>
    <t>351 09 00</t>
  </si>
  <si>
    <t>Субсидия МУП "Водоканал" на закупку специализированной техники</t>
  </si>
  <si>
    <t>Ремонт улично-дорожной сети</t>
  </si>
  <si>
    <t>520 23 00</t>
  </si>
  <si>
    <t>Субсидия МУП "Архкомхоз" на закупку специализированной техники</t>
  </si>
  <si>
    <t>600 06 00</t>
  </si>
  <si>
    <t xml:space="preserve">                                                                                         </t>
  </si>
  <si>
    <t>Межбюджетные инвестиции</t>
  </si>
  <si>
    <t>Городская целевая программа "Физкультура-здоровье-спорт" на 2006-2009 годы</t>
  </si>
  <si>
    <t>Расходы общепрограммного характера городской целевой программы "Семья и дети Архангельска на 2007-2009 годы"</t>
  </si>
  <si>
    <t>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</si>
  <si>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</si>
  <si>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</si>
  <si>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</si>
  <si>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</si>
  <si>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</si>
  <si>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</si>
  <si>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</si>
  <si>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</si>
  <si>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>Распределение бюджетных ассигнований за I полугодие 2008 года по разделам,</t>
  </si>
  <si>
    <t>от 24.07.2008 № 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</si>
</sst>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/>
    </xf>
    <xf numFmtId="49" fontId="2" fillId="0" borderId="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20" xfId="0" applyBorder="1" applyAlignment="1">
      <alignment/>
    </xf>
    <xf numFmtId="3" fontId="4" fillId="0" borderId="4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9" fontId="1" fillId="0" borderId="21" xfId="0" applyNumberFormat="1" applyFont="1" applyBorder="1" applyAlignment="1">
      <alignment/>
    </xf>
    <xf numFmtId="169" fontId="4" fillId="0" borderId="21" xfId="0" applyNumberFormat="1" applyFont="1" applyBorder="1" applyAlignment="1">
      <alignment/>
    </xf>
    <xf numFmtId="169" fontId="1" fillId="0" borderId="22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4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39.875" style="1" customWidth="1"/>
    <col min="2" max="2" width="4.125" style="98" customWidth="1"/>
    <col min="3" max="3" width="4.625" style="98" customWidth="1"/>
    <col min="4" max="4" width="9.875" style="86" customWidth="1"/>
    <col min="5" max="5" width="4.375" style="98" customWidth="1"/>
    <col min="6" max="6" width="10.625" style="98" customWidth="1"/>
    <col min="7" max="7" width="10.625" style="86" customWidth="1"/>
    <col min="8" max="8" width="11.00390625" style="0" customWidth="1"/>
    <col min="9" max="9" width="10.25390625" style="0" customWidth="1"/>
  </cols>
  <sheetData>
    <row r="1" spans="1:9" ht="16.5">
      <c r="A1" s="111"/>
      <c r="B1" s="112"/>
      <c r="C1" s="112"/>
      <c r="D1" s="99"/>
      <c r="E1" s="112"/>
      <c r="F1" s="112"/>
      <c r="G1" s="119" t="s">
        <v>496</v>
      </c>
      <c r="H1" s="120"/>
      <c r="I1" s="120"/>
    </row>
    <row r="2" spans="1:9" ht="16.5">
      <c r="A2" s="111"/>
      <c r="B2" s="112"/>
      <c r="C2" s="112"/>
      <c r="D2" s="99"/>
      <c r="E2" s="112"/>
      <c r="F2" s="112"/>
      <c r="G2" s="99"/>
      <c r="H2" s="113"/>
      <c r="I2" s="113"/>
    </row>
    <row r="3" spans="1:9" ht="16.5">
      <c r="A3" s="111"/>
      <c r="B3" s="112"/>
      <c r="C3" s="112"/>
      <c r="D3" s="99"/>
      <c r="E3" s="112"/>
      <c r="F3" s="112"/>
      <c r="G3" s="121" t="s">
        <v>497</v>
      </c>
      <c r="H3" s="116"/>
      <c r="I3" s="116"/>
    </row>
    <row r="4" spans="1:9" ht="16.5">
      <c r="A4" s="111"/>
      <c r="B4" s="112"/>
      <c r="C4" s="112"/>
      <c r="D4" s="99"/>
      <c r="E4" s="112"/>
      <c r="F4" s="112"/>
      <c r="G4" s="121" t="s">
        <v>541</v>
      </c>
      <c r="H4" s="116"/>
      <c r="I4" s="116"/>
    </row>
    <row r="5" spans="1:9" ht="16.5">
      <c r="A5" s="111"/>
      <c r="B5" s="112"/>
      <c r="C5" s="112"/>
      <c r="D5" s="99"/>
      <c r="E5" s="112"/>
      <c r="F5" s="112"/>
      <c r="G5" s="99"/>
      <c r="H5" s="113"/>
      <c r="I5" s="113"/>
    </row>
    <row r="6" spans="1:9" ht="16.5">
      <c r="A6" s="114" t="s">
        <v>540</v>
      </c>
      <c r="B6" s="115"/>
      <c r="C6" s="115"/>
      <c r="D6" s="115"/>
      <c r="E6" s="115"/>
      <c r="F6" s="115"/>
      <c r="G6" s="115"/>
      <c r="H6" s="116"/>
      <c r="I6" s="116"/>
    </row>
    <row r="7" spans="1:9" ht="16.5">
      <c r="A7" s="114" t="s">
        <v>498</v>
      </c>
      <c r="B7" s="115"/>
      <c r="C7" s="115"/>
      <c r="D7" s="115"/>
      <c r="E7" s="115"/>
      <c r="F7" s="115"/>
      <c r="G7" s="115"/>
      <c r="H7" s="116"/>
      <c r="I7" s="116"/>
    </row>
    <row r="8" spans="1:7" ht="16.5" customHeight="1">
      <c r="A8" s="80"/>
      <c r="B8" s="81"/>
      <c r="C8" s="81"/>
      <c r="D8" s="81"/>
      <c r="E8" s="81"/>
      <c r="F8" s="81"/>
      <c r="G8" s="99"/>
    </row>
    <row r="9" spans="1:9" ht="66" customHeight="1">
      <c r="A9" s="73" t="s">
        <v>0</v>
      </c>
      <c r="B9" s="76" t="s">
        <v>25</v>
      </c>
      <c r="C9" s="76" t="s">
        <v>44</v>
      </c>
      <c r="D9" s="77" t="s">
        <v>45</v>
      </c>
      <c r="E9" s="74" t="s">
        <v>46</v>
      </c>
      <c r="F9" s="82" t="s">
        <v>457</v>
      </c>
      <c r="G9" s="75" t="s">
        <v>458</v>
      </c>
      <c r="H9" s="84" t="s">
        <v>499</v>
      </c>
      <c r="I9" s="84" t="s">
        <v>460</v>
      </c>
    </row>
    <row r="10" spans="1:9" ht="12.75" customHeight="1">
      <c r="A10" s="66">
        <v>1</v>
      </c>
      <c r="B10" s="67">
        <v>2</v>
      </c>
      <c r="C10" s="67" t="s">
        <v>37</v>
      </c>
      <c r="D10" s="68">
        <v>4</v>
      </c>
      <c r="E10" s="69" t="s">
        <v>42</v>
      </c>
      <c r="F10" s="83" t="s">
        <v>459</v>
      </c>
      <c r="G10" s="11">
        <v>7</v>
      </c>
      <c r="H10" s="85">
        <v>8</v>
      </c>
      <c r="I10" s="85">
        <v>9</v>
      </c>
    </row>
    <row r="11" spans="1:9" ht="16.5" customHeight="1">
      <c r="A11" s="44" t="s">
        <v>99</v>
      </c>
      <c r="B11" s="70" t="s">
        <v>26</v>
      </c>
      <c r="C11" s="70"/>
      <c r="D11" s="71"/>
      <c r="E11" s="72"/>
      <c r="F11" s="4">
        <f>F12+F17+F29+F47+F52+F57+F62+F67+F75</f>
        <v>474769</v>
      </c>
      <c r="G11" s="4">
        <f>G12+G17+G29+G47+G52+G57+G62+G67+G75</f>
        <v>454321</v>
      </c>
      <c r="H11" s="4">
        <f>H12+H17+H29+H47+H52+H57+H62+H67+H75</f>
        <v>168194</v>
      </c>
      <c r="I11" s="108">
        <f>H11/G11*100</f>
        <v>37.02096095051737</v>
      </c>
    </row>
    <row r="12" spans="1:9" ht="66" customHeight="1">
      <c r="A12" s="27" t="s">
        <v>393</v>
      </c>
      <c r="B12" s="28" t="s">
        <v>26</v>
      </c>
      <c r="C12" s="28" t="s">
        <v>27</v>
      </c>
      <c r="D12" s="29"/>
      <c r="E12" s="30"/>
      <c r="F12" s="6">
        <f>F14</f>
        <v>1370</v>
      </c>
      <c r="G12" s="6">
        <f>G14</f>
        <v>1370</v>
      </c>
      <c r="H12" s="6">
        <f>H14</f>
        <v>238</v>
      </c>
      <c r="I12" s="108">
        <f aca="true" t="shared" si="0" ref="I12:I75">H12/G12*100</f>
        <v>17.37226277372263</v>
      </c>
    </row>
    <row r="13" spans="1:9" ht="80.25" customHeight="1">
      <c r="A13" s="7" t="s">
        <v>100</v>
      </c>
      <c r="B13" s="21" t="s">
        <v>26</v>
      </c>
      <c r="C13" s="21" t="s">
        <v>27</v>
      </c>
      <c r="D13" s="21" t="s">
        <v>101</v>
      </c>
      <c r="E13" s="31"/>
      <c r="F13" s="2">
        <f aca="true" t="shared" si="1" ref="F13:H14">F14</f>
        <v>1370</v>
      </c>
      <c r="G13" s="2">
        <f t="shared" si="1"/>
        <v>1370</v>
      </c>
      <c r="H13" s="2">
        <f t="shared" si="1"/>
        <v>238</v>
      </c>
      <c r="I13" s="107">
        <f t="shared" si="0"/>
        <v>17.37226277372263</v>
      </c>
    </row>
    <row r="14" spans="1:9" ht="17.25" customHeight="1">
      <c r="A14" s="32" t="s">
        <v>61</v>
      </c>
      <c r="B14" s="21" t="s">
        <v>26</v>
      </c>
      <c r="C14" s="21" t="s">
        <v>27</v>
      </c>
      <c r="D14" s="21" t="s">
        <v>102</v>
      </c>
      <c r="E14" s="22"/>
      <c r="F14" s="2">
        <f t="shared" si="1"/>
        <v>1370</v>
      </c>
      <c r="G14" s="2">
        <f t="shared" si="1"/>
        <v>1370</v>
      </c>
      <c r="H14" s="2">
        <f t="shared" si="1"/>
        <v>238</v>
      </c>
      <c r="I14" s="107">
        <f t="shared" si="0"/>
        <v>17.37226277372263</v>
      </c>
    </row>
    <row r="15" spans="1:9" ht="32.25" customHeight="1">
      <c r="A15" s="32" t="s">
        <v>103</v>
      </c>
      <c r="B15" s="21" t="s">
        <v>26</v>
      </c>
      <c r="C15" s="21" t="s">
        <v>27</v>
      </c>
      <c r="D15" s="21" t="s">
        <v>102</v>
      </c>
      <c r="E15" s="22" t="s">
        <v>104</v>
      </c>
      <c r="F15" s="2">
        <v>1370</v>
      </c>
      <c r="G15" s="2">
        <v>1370</v>
      </c>
      <c r="H15" s="2">
        <v>238</v>
      </c>
      <c r="I15" s="107">
        <f t="shared" si="0"/>
        <v>17.37226277372263</v>
      </c>
    </row>
    <row r="16" spans="1:9" ht="12" customHeight="1">
      <c r="A16" s="33"/>
      <c r="B16" s="21"/>
      <c r="C16" s="21"/>
      <c r="D16" s="21"/>
      <c r="E16" s="22"/>
      <c r="F16" s="13"/>
      <c r="G16" s="13"/>
      <c r="H16" s="13"/>
      <c r="I16" s="107"/>
    </row>
    <row r="17" spans="1:9" ht="80.25" customHeight="1">
      <c r="A17" s="34" t="s">
        <v>105</v>
      </c>
      <c r="B17" s="28" t="s">
        <v>26</v>
      </c>
      <c r="C17" s="28" t="s">
        <v>28</v>
      </c>
      <c r="D17" s="28"/>
      <c r="E17" s="30"/>
      <c r="F17" s="6">
        <f>F18</f>
        <v>25459</v>
      </c>
      <c r="G17" s="6">
        <f>G18</f>
        <v>25459</v>
      </c>
      <c r="H17" s="6">
        <f>H18</f>
        <v>10364</v>
      </c>
      <c r="I17" s="108">
        <f t="shared" si="0"/>
        <v>40.70859028241486</v>
      </c>
    </row>
    <row r="18" spans="1:9" ht="80.25" customHeight="1">
      <c r="A18" s="7" t="s">
        <v>106</v>
      </c>
      <c r="B18" s="21" t="s">
        <v>26</v>
      </c>
      <c r="C18" s="21" t="s">
        <v>28</v>
      </c>
      <c r="D18" s="21" t="s">
        <v>101</v>
      </c>
      <c r="E18" s="22"/>
      <c r="F18" s="2">
        <f>F19+F24+F26</f>
        <v>25459</v>
      </c>
      <c r="G18" s="2">
        <f>G19+G24+G26</f>
        <v>25459</v>
      </c>
      <c r="H18" s="2">
        <f>H19+H24+H26</f>
        <v>10364</v>
      </c>
      <c r="I18" s="107">
        <f t="shared" si="0"/>
        <v>40.70859028241486</v>
      </c>
    </row>
    <row r="19" spans="1:9" ht="16.5" customHeight="1">
      <c r="A19" s="10" t="s">
        <v>10</v>
      </c>
      <c r="B19" s="21" t="s">
        <v>26</v>
      </c>
      <c r="C19" s="21" t="s">
        <v>28</v>
      </c>
      <c r="D19" s="21" t="s">
        <v>107</v>
      </c>
      <c r="E19" s="22"/>
      <c r="F19" s="2">
        <f>F20+F22</f>
        <v>21326</v>
      </c>
      <c r="G19" s="2">
        <f>G20+G22</f>
        <v>21326</v>
      </c>
      <c r="H19" s="2">
        <f>H20+H22</f>
        <v>8392</v>
      </c>
      <c r="I19" s="107">
        <f t="shared" si="0"/>
        <v>39.3510269155022</v>
      </c>
    </row>
    <row r="20" spans="1:9" ht="32.25" customHeight="1">
      <c r="A20" s="49" t="s">
        <v>408</v>
      </c>
      <c r="B20" s="17" t="s">
        <v>26</v>
      </c>
      <c r="C20" s="17" t="s">
        <v>28</v>
      </c>
      <c r="D20" s="17" t="s">
        <v>110</v>
      </c>
      <c r="E20" s="22"/>
      <c r="F20" s="2">
        <f>F21</f>
        <v>17826</v>
      </c>
      <c r="G20" s="2">
        <f>G21</f>
        <v>17826</v>
      </c>
      <c r="H20" s="2">
        <f>H21</f>
        <v>7849</v>
      </c>
      <c r="I20" s="107">
        <f t="shared" si="0"/>
        <v>44.03119039605071</v>
      </c>
    </row>
    <row r="21" spans="1:9" ht="32.25" customHeight="1">
      <c r="A21" s="32" t="s">
        <v>103</v>
      </c>
      <c r="B21" s="35" t="s">
        <v>26</v>
      </c>
      <c r="C21" s="35" t="s">
        <v>28</v>
      </c>
      <c r="D21" s="35" t="s">
        <v>110</v>
      </c>
      <c r="E21" s="25" t="s">
        <v>104</v>
      </c>
      <c r="F21" s="5">
        <v>17826</v>
      </c>
      <c r="G21" s="5">
        <v>17826</v>
      </c>
      <c r="H21" s="5">
        <v>7849</v>
      </c>
      <c r="I21" s="107">
        <f t="shared" si="0"/>
        <v>44.03119039605071</v>
      </c>
    </row>
    <row r="22" spans="1:9" ht="49.5" customHeight="1">
      <c r="A22" s="38" t="s">
        <v>414</v>
      </c>
      <c r="B22" s="23" t="s">
        <v>26</v>
      </c>
      <c r="C22" s="23" t="s">
        <v>28</v>
      </c>
      <c r="D22" s="23" t="s">
        <v>111</v>
      </c>
      <c r="E22" s="25"/>
      <c r="F22" s="5">
        <f>F23</f>
        <v>3500</v>
      </c>
      <c r="G22" s="5">
        <f>G23</f>
        <v>3500</v>
      </c>
      <c r="H22" s="5">
        <f>H23</f>
        <v>543</v>
      </c>
      <c r="I22" s="107">
        <f t="shared" si="0"/>
        <v>15.514285714285714</v>
      </c>
    </row>
    <row r="23" spans="1:9" ht="32.25" customHeight="1">
      <c r="A23" s="32" t="s">
        <v>103</v>
      </c>
      <c r="B23" s="35" t="s">
        <v>26</v>
      </c>
      <c r="C23" s="35" t="s">
        <v>28</v>
      </c>
      <c r="D23" s="35" t="s">
        <v>111</v>
      </c>
      <c r="E23" s="25" t="s">
        <v>104</v>
      </c>
      <c r="F23" s="5">
        <v>3500</v>
      </c>
      <c r="G23" s="5">
        <v>3500</v>
      </c>
      <c r="H23" s="5">
        <v>543</v>
      </c>
      <c r="I23" s="107">
        <f t="shared" si="0"/>
        <v>15.514285714285714</v>
      </c>
    </row>
    <row r="24" spans="1:9" ht="32.25" customHeight="1">
      <c r="A24" s="32" t="s">
        <v>62</v>
      </c>
      <c r="B24" s="21" t="s">
        <v>26</v>
      </c>
      <c r="C24" s="21" t="s">
        <v>28</v>
      </c>
      <c r="D24" s="21" t="s">
        <v>108</v>
      </c>
      <c r="E24" s="22"/>
      <c r="F24" s="2">
        <f>F25</f>
        <v>1830</v>
      </c>
      <c r="G24" s="2">
        <f>G25</f>
        <v>1830</v>
      </c>
      <c r="H24" s="2">
        <f>H25</f>
        <v>1127</v>
      </c>
      <c r="I24" s="107">
        <f t="shared" si="0"/>
        <v>61.58469945355192</v>
      </c>
    </row>
    <row r="25" spans="1:9" ht="32.25" customHeight="1">
      <c r="A25" s="32" t="s">
        <v>103</v>
      </c>
      <c r="B25" s="21" t="s">
        <v>26</v>
      </c>
      <c r="C25" s="21" t="s">
        <v>28</v>
      </c>
      <c r="D25" s="21" t="s">
        <v>108</v>
      </c>
      <c r="E25" s="22" t="s">
        <v>104</v>
      </c>
      <c r="F25" s="2">
        <v>1830</v>
      </c>
      <c r="G25" s="2">
        <v>1830</v>
      </c>
      <c r="H25" s="2">
        <v>1127</v>
      </c>
      <c r="I25" s="107">
        <f t="shared" si="0"/>
        <v>61.58469945355192</v>
      </c>
    </row>
    <row r="26" spans="1:9" ht="32.25" customHeight="1">
      <c r="A26" s="32" t="s">
        <v>63</v>
      </c>
      <c r="B26" s="21" t="s">
        <v>26</v>
      </c>
      <c r="C26" s="21" t="s">
        <v>28</v>
      </c>
      <c r="D26" s="21" t="s">
        <v>109</v>
      </c>
      <c r="E26" s="22"/>
      <c r="F26" s="2">
        <f>F27</f>
        <v>2303</v>
      </c>
      <c r="G26" s="2">
        <f>G27</f>
        <v>2303</v>
      </c>
      <c r="H26" s="2">
        <f>H27</f>
        <v>845</v>
      </c>
      <c r="I26" s="107">
        <f t="shared" si="0"/>
        <v>36.691272253582284</v>
      </c>
    </row>
    <row r="27" spans="1:9" ht="32.25" customHeight="1">
      <c r="A27" s="32" t="s">
        <v>103</v>
      </c>
      <c r="B27" s="21" t="s">
        <v>26</v>
      </c>
      <c r="C27" s="21" t="s">
        <v>28</v>
      </c>
      <c r="D27" s="21" t="s">
        <v>109</v>
      </c>
      <c r="E27" s="22" t="s">
        <v>104</v>
      </c>
      <c r="F27" s="2">
        <v>2303</v>
      </c>
      <c r="G27" s="2">
        <v>2303</v>
      </c>
      <c r="H27" s="2">
        <v>845</v>
      </c>
      <c r="I27" s="107">
        <f t="shared" si="0"/>
        <v>36.691272253582284</v>
      </c>
    </row>
    <row r="28" spans="1:9" ht="12" customHeight="1">
      <c r="A28" s="10"/>
      <c r="B28" s="21"/>
      <c r="C28" s="21"/>
      <c r="D28" s="21"/>
      <c r="E28" s="22"/>
      <c r="F28" s="13"/>
      <c r="G28" s="13"/>
      <c r="H28" s="13"/>
      <c r="I28" s="107"/>
    </row>
    <row r="29" spans="1:9" ht="97.5" customHeight="1">
      <c r="A29" s="27" t="s">
        <v>345</v>
      </c>
      <c r="B29" s="28" t="s">
        <v>26</v>
      </c>
      <c r="C29" s="28" t="s">
        <v>29</v>
      </c>
      <c r="D29" s="36"/>
      <c r="E29" s="37"/>
      <c r="F29" s="6">
        <f>F30+F36</f>
        <v>191488</v>
      </c>
      <c r="G29" s="6">
        <f>G30+G36</f>
        <v>191488</v>
      </c>
      <c r="H29" s="6">
        <f>H30+H36</f>
        <v>83032</v>
      </c>
      <c r="I29" s="108">
        <f t="shared" si="0"/>
        <v>43.361463903743314</v>
      </c>
    </row>
    <row r="30" spans="1:9" ht="80.25" customHeight="1">
      <c r="A30" s="7" t="s">
        <v>106</v>
      </c>
      <c r="B30" s="21" t="s">
        <v>26</v>
      </c>
      <c r="C30" s="21" t="s">
        <v>29</v>
      </c>
      <c r="D30" s="21" t="s">
        <v>101</v>
      </c>
      <c r="E30" s="22"/>
      <c r="F30" s="2">
        <f>F31</f>
        <v>179276</v>
      </c>
      <c r="G30" s="2">
        <f>G31</f>
        <v>179276</v>
      </c>
      <c r="H30" s="2">
        <f>H31</f>
        <v>78466</v>
      </c>
      <c r="I30" s="107">
        <f t="shared" si="0"/>
        <v>43.768267922086615</v>
      </c>
    </row>
    <row r="31" spans="1:9" ht="16.5" customHeight="1">
      <c r="A31" s="10" t="s">
        <v>10</v>
      </c>
      <c r="B31" s="21" t="s">
        <v>26</v>
      </c>
      <c r="C31" s="21" t="s">
        <v>29</v>
      </c>
      <c r="D31" s="21" t="s">
        <v>107</v>
      </c>
      <c r="E31" s="22"/>
      <c r="F31" s="2">
        <f>F32+F34</f>
        <v>179276</v>
      </c>
      <c r="G31" s="2">
        <f>G32+G34</f>
        <v>179276</v>
      </c>
      <c r="H31" s="2">
        <f>H32+H34</f>
        <v>78466</v>
      </c>
      <c r="I31" s="107">
        <f t="shared" si="0"/>
        <v>43.768267922086615</v>
      </c>
    </row>
    <row r="32" spans="1:9" ht="32.25" customHeight="1">
      <c r="A32" s="49" t="s">
        <v>408</v>
      </c>
      <c r="B32" s="17" t="s">
        <v>112</v>
      </c>
      <c r="C32" s="17" t="s">
        <v>113</v>
      </c>
      <c r="D32" s="17" t="s">
        <v>110</v>
      </c>
      <c r="E32" s="22"/>
      <c r="F32" s="2">
        <f>F33</f>
        <v>171276</v>
      </c>
      <c r="G32" s="2">
        <f>G33</f>
        <v>171276</v>
      </c>
      <c r="H32" s="2">
        <f>H33</f>
        <v>74425</v>
      </c>
      <c r="I32" s="107">
        <f t="shared" si="0"/>
        <v>43.45325673182466</v>
      </c>
    </row>
    <row r="33" spans="1:9" ht="32.25" customHeight="1">
      <c r="A33" s="32" t="s">
        <v>103</v>
      </c>
      <c r="B33" s="21" t="s">
        <v>26</v>
      </c>
      <c r="C33" s="21" t="s">
        <v>29</v>
      </c>
      <c r="D33" s="21" t="s">
        <v>110</v>
      </c>
      <c r="E33" s="22" t="s">
        <v>104</v>
      </c>
      <c r="F33" s="2">
        <v>171276</v>
      </c>
      <c r="G33" s="2">
        <v>171276</v>
      </c>
      <c r="H33" s="2">
        <v>74425</v>
      </c>
      <c r="I33" s="107">
        <f t="shared" si="0"/>
        <v>43.45325673182466</v>
      </c>
    </row>
    <row r="34" spans="1:9" ht="49.5" customHeight="1">
      <c r="A34" s="38" t="s">
        <v>414</v>
      </c>
      <c r="B34" s="17" t="s">
        <v>26</v>
      </c>
      <c r="C34" s="17" t="s">
        <v>29</v>
      </c>
      <c r="D34" s="17" t="s">
        <v>111</v>
      </c>
      <c r="E34" s="22"/>
      <c r="F34" s="2">
        <f>F35</f>
        <v>8000</v>
      </c>
      <c r="G34" s="2">
        <f>G35</f>
        <v>8000</v>
      </c>
      <c r="H34" s="2">
        <f>H35</f>
        <v>4041</v>
      </c>
      <c r="I34" s="107">
        <f t="shared" si="0"/>
        <v>50.5125</v>
      </c>
    </row>
    <row r="35" spans="1:9" ht="32.25" customHeight="1">
      <c r="A35" s="32" t="s">
        <v>103</v>
      </c>
      <c r="B35" s="21" t="s">
        <v>26</v>
      </c>
      <c r="C35" s="21" t="s">
        <v>29</v>
      </c>
      <c r="D35" s="21" t="s">
        <v>111</v>
      </c>
      <c r="E35" s="22" t="s">
        <v>104</v>
      </c>
      <c r="F35" s="2">
        <v>8000</v>
      </c>
      <c r="G35" s="2">
        <v>8000</v>
      </c>
      <c r="H35" s="2">
        <v>4041</v>
      </c>
      <c r="I35" s="107">
        <f t="shared" si="0"/>
        <v>50.5125</v>
      </c>
    </row>
    <row r="36" spans="1:9" ht="16.5" customHeight="1">
      <c r="A36" s="20" t="s">
        <v>114</v>
      </c>
      <c r="B36" s="23" t="s">
        <v>26</v>
      </c>
      <c r="C36" s="23" t="s">
        <v>29</v>
      </c>
      <c r="D36" s="23" t="s">
        <v>397</v>
      </c>
      <c r="E36" s="25"/>
      <c r="F36" s="5">
        <f>F37</f>
        <v>12212</v>
      </c>
      <c r="G36" s="5">
        <f>G37</f>
        <v>12212</v>
      </c>
      <c r="H36" s="5">
        <f>H37</f>
        <v>4566</v>
      </c>
      <c r="I36" s="107">
        <f t="shared" si="0"/>
        <v>37.38945299705208</v>
      </c>
    </row>
    <row r="37" spans="1:9" ht="114" customHeight="1">
      <c r="A37" s="7" t="s">
        <v>394</v>
      </c>
      <c r="B37" s="35" t="s">
        <v>26</v>
      </c>
      <c r="C37" s="35" t="s">
        <v>29</v>
      </c>
      <c r="D37" s="35" t="s">
        <v>398</v>
      </c>
      <c r="E37" s="25"/>
      <c r="F37" s="5">
        <f>F38+F40+F42+F44</f>
        <v>12212</v>
      </c>
      <c r="G37" s="5">
        <f>G38+G40+G42+G44</f>
        <v>12212</v>
      </c>
      <c r="H37" s="5">
        <f>H38+H40+H42+H44</f>
        <v>4566</v>
      </c>
      <c r="I37" s="107">
        <f t="shared" si="0"/>
        <v>37.38945299705208</v>
      </c>
    </row>
    <row r="38" spans="1:9" ht="32.25" customHeight="1">
      <c r="A38" s="7" t="s">
        <v>419</v>
      </c>
      <c r="B38" s="35" t="s">
        <v>26</v>
      </c>
      <c r="C38" s="35" t="s">
        <v>29</v>
      </c>
      <c r="D38" s="35" t="s">
        <v>399</v>
      </c>
      <c r="E38" s="25"/>
      <c r="F38" s="2">
        <f>F39</f>
        <v>850</v>
      </c>
      <c r="G38" s="2">
        <f>G39</f>
        <v>850</v>
      </c>
      <c r="H38" s="2">
        <f>H39</f>
        <v>353</v>
      </c>
      <c r="I38" s="107">
        <f t="shared" si="0"/>
        <v>41.529411764705884</v>
      </c>
    </row>
    <row r="39" spans="1:9" ht="32.25" customHeight="1">
      <c r="A39" s="38" t="s">
        <v>103</v>
      </c>
      <c r="B39" s="23" t="s">
        <v>26</v>
      </c>
      <c r="C39" s="23" t="s">
        <v>29</v>
      </c>
      <c r="D39" s="23" t="s">
        <v>399</v>
      </c>
      <c r="E39" s="16" t="s">
        <v>104</v>
      </c>
      <c r="F39" s="2">
        <v>850</v>
      </c>
      <c r="G39" s="2">
        <v>850</v>
      </c>
      <c r="H39" s="2">
        <v>353</v>
      </c>
      <c r="I39" s="107">
        <f t="shared" si="0"/>
        <v>41.529411764705884</v>
      </c>
    </row>
    <row r="40" spans="1:9" ht="66" customHeight="1">
      <c r="A40" s="7" t="s">
        <v>420</v>
      </c>
      <c r="B40" s="35" t="s">
        <v>26</v>
      </c>
      <c r="C40" s="35" t="s">
        <v>29</v>
      </c>
      <c r="D40" s="35" t="s">
        <v>400</v>
      </c>
      <c r="E40" s="25"/>
      <c r="F40" s="2">
        <f>F41</f>
        <v>7222</v>
      </c>
      <c r="G40" s="2">
        <f>G41</f>
        <v>7222</v>
      </c>
      <c r="H40" s="2">
        <f>H41</f>
        <v>2876</v>
      </c>
      <c r="I40" s="107">
        <f t="shared" si="0"/>
        <v>39.822763777347</v>
      </c>
    </row>
    <row r="41" spans="1:9" ht="32.25" customHeight="1">
      <c r="A41" s="38" t="s">
        <v>103</v>
      </c>
      <c r="B41" s="23" t="s">
        <v>26</v>
      </c>
      <c r="C41" s="23" t="s">
        <v>29</v>
      </c>
      <c r="D41" s="23" t="s">
        <v>400</v>
      </c>
      <c r="E41" s="16" t="s">
        <v>104</v>
      </c>
      <c r="F41" s="2">
        <v>7222</v>
      </c>
      <c r="G41" s="2">
        <v>7222</v>
      </c>
      <c r="H41" s="2">
        <v>2876</v>
      </c>
      <c r="I41" s="107">
        <f t="shared" si="0"/>
        <v>39.822763777347</v>
      </c>
    </row>
    <row r="42" spans="1:9" ht="66" customHeight="1">
      <c r="A42" s="7" t="s">
        <v>421</v>
      </c>
      <c r="B42" s="35" t="s">
        <v>26</v>
      </c>
      <c r="C42" s="35" t="s">
        <v>29</v>
      </c>
      <c r="D42" s="35" t="s">
        <v>401</v>
      </c>
      <c r="E42" s="25"/>
      <c r="F42" s="2">
        <f>F43</f>
        <v>4122</v>
      </c>
      <c r="G42" s="2">
        <f>G43</f>
        <v>4122</v>
      </c>
      <c r="H42" s="2">
        <f>H43</f>
        <v>1328</v>
      </c>
      <c r="I42" s="107">
        <f t="shared" si="0"/>
        <v>32.21737020863659</v>
      </c>
    </row>
    <row r="43" spans="1:9" ht="32.25" customHeight="1">
      <c r="A43" s="38" t="s">
        <v>103</v>
      </c>
      <c r="B43" s="23" t="s">
        <v>26</v>
      </c>
      <c r="C43" s="23" t="s">
        <v>29</v>
      </c>
      <c r="D43" s="23" t="s">
        <v>401</v>
      </c>
      <c r="E43" s="16" t="s">
        <v>104</v>
      </c>
      <c r="F43" s="2">
        <v>4122</v>
      </c>
      <c r="G43" s="2">
        <v>4122</v>
      </c>
      <c r="H43" s="2">
        <v>1328</v>
      </c>
      <c r="I43" s="107">
        <f t="shared" si="0"/>
        <v>32.21737020863659</v>
      </c>
    </row>
    <row r="44" spans="1:9" ht="114" customHeight="1">
      <c r="A44" s="7" t="s">
        <v>422</v>
      </c>
      <c r="B44" s="35" t="s">
        <v>26</v>
      </c>
      <c r="C44" s="35" t="s">
        <v>29</v>
      </c>
      <c r="D44" s="35" t="s">
        <v>402</v>
      </c>
      <c r="E44" s="25"/>
      <c r="F44" s="2">
        <f>F45</f>
        <v>18</v>
      </c>
      <c r="G44" s="2">
        <f>G45</f>
        <v>18</v>
      </c>
      <c r="H44" s="2">
        <f>H45</f>
        <v>9</v>
      </c>
      <c r="I44" s="107">
        <f t="shared" si="0"/>
        <v>50</v>
      </c>
    </row>
    <row r="45" spans="1:9" ht="32.25" customHeight="1">
      <c r="A45" s="32" t="s">
        <v>103</v>
      </c>
      <c r="B45" s="35" t="s">
        <v>26</v>
      </c>
      <c r="C45" s="35" t="s">
        <v>29</v>
      </c>
      <c r="D45" s="35" t="s">
        <v>402</v>
      </c>
      <c r="E45" s="25" t="s">
        <v>104</v>
      </c>
      <c r="F45" s="2">
        <v>18</v>
      </c>
      <c r="G45" s="2">
        <v>18</v>
      </c>
      <c r="H45" s="2">
        <v>9</v>
      </c>
      <c r="I45" s="107">
        <f t="shared" si="0"/>
        <v>50</v>
      </c>
    </row>
    <row r="46" spans="1:9" ht="12" customHeight="1">
      <c r="A46" s="10"/>
      <c r="B46" s="21"/>
      <c r="C46" s="21"/>
      <c r="D46" s="21"/>
      <c r="E46" s="22"/>
      <c r="F46" s="13"/>
      <c r="G46" s="13"/>
      <c r="H46" s="13"/>
      <c r="I46" s="107"/>
    </row>
    <row r="47" spans="1:9" ht="66" customHeight="1">
      <c r="A47" s="27" t="s">
        <v>395</v>
      </c>
      <c r="B47" s="28" t="s">
        <v>26</v>
      </c>
      <c r="C47" s="28" t="s">
        <v>30</v>
      </c>
      <c r="D47" s="36"/>
      <c r="E47" s="37"/>
      <c r="F47" s="6">
        <f aca="true" t="shared" si="2" ref="F47:H49">F48</f>
        <v>23609</v>
      </c>
      <c r="G47" s="6">
        <f t="shared" si="2"/>
        <v>23609</v>
      </c>
      <c r="H47" s="6">
        <f t="shared" si="2"/>
        <v>11945</v>
      </c>
      <c r="I47" s="108">
        <f t="shared" si="0"/>
        <v>50.59511203354653</v>
      </c>
    </row>
    <row r="48" spans="1:9" ht="48.75" customHeight="1">
      <c r="A48" s="7" t="s">
        <v>106</v>
      </c>
      <c r="B48" s="21" t="s">
        <v>26</v>
      </c>
      <c r="C48" s="21" t="s">
        <v>30</v>
      </c>
      <c r="D48" s="21" t="s">
        <v>101</v>
      </c>
      <c r="E48" s="22"/>
      <c r="F48" s="2">
        <f t="shared" si="2"/>
        <v>23609</v>
      </c>
      <c r="G48" s="2">
        <f t="shared" si="2"/>
        <v>23609</v>
      </c>
      <c r="H48" s="2">
        <f t="shared" si="2"/>
        <v>11945</v>
      </c>
      <c r="I48" s="107">
        <f t="shared" si="0"/>
        <v>50.59511203354653</v>
      </c>
    </row>
    <row r="49" spans="1:9" ht="16.5" customHeight="1">
      <c r="A49" s="10" t="s">
        <v>10</v>
      </c>
      <c r="B49" s="21" t="s">
        <v>26</v>
      </c>
      <c r="C49" s="21" t="s">
        <v>30</v>
      </c>
      <c r="D49" s="21" t="s">
        <v>107</v>
      </c>
      <c r="E49" s="22"/>
      <c r="F49" s="2">
        <f t="shared" si="2"/>
        <v>23609</v>
      </c>
      <c r="G49" s="2">
        <f t="shared" si="2"/>
        <v>23609</v>
      </c>
      <c r="H49" s="2">
        <f t="shared" si="2"/>
        <v>11945</v>
      </c>
      <c r="I49" s="107">
        <f t="shared" si="0"/>
        <v>50.59511203354653</v>
      </c>
    </row>
    <row r="50" spans="1:9" ht="16.5" customHeight="1">
      <c r="A50" s="32" t="s">
        <v>103</v>
      </c>
      <c r="B50" s="21" t="s">
        <v>26</v>
      </c>
      <c r="C50" s="21" t="s">
        <v>30</v>
      </c>
      <c r="D50" s="21" t="s">
        <v>107</v>
      </c>
      <c r="E50" s="22" t="s">
        <v>104</v>
      </c>
      <c r="F50" s="2">
        <v>23609</v>
      </c>
      <c r="G50" s="2">
        <v>23609</v>
      </c>
      <c r="H50" s="2">
        <v>11945</v>
      </c>
      <c r="I50" s="107">
        <f t="shared" si="0"/>
        <v>50.59511203354653</v>
      </c>
    </row>
    <row r="51" spans="1:9" ht="12" customHeight="1" hidden="1">
      <c r="A51" s="39"/>
      <c r="B51" s="40"/>
      <c r="C51" s="40"/>
      <c r="D51" s="40"/>
      <c r="E51" s="41"/>
      <c r="F51" s="3"/>
      <c r="G51" s="3"/>
      <c r="H51" s="3"/>
      <c r="I51" s="107" t="e">
        <f t="shared" si="0"/>
        <v>#DIV/0!</v>
      </c>
    </row>
    <row r="52" spans="1:9" ht="16.5" customHeight="1" hidden="1">
      <c r="A52" s="27" t="s">
        <v>356</v>
      </c>
      <c r="B52" s="28" t="s">
        <v>26</v>
      </c>
      <c r="C52" s="28" t="s">
        <v>31</v>
      </c>
      <c r="D52" s="36"/>
      <c r="E52" s="37"/>
      <c r="F52" s="6">
        <f aca="true" t="shared" si="3" ref="F52:H54">F53</f>
        <v>0</v>
      </c>
      <c r="G52" s="6">
        <f t="shared" si="3"/>
        <v>0</v>
      </c>
      <c r="H52" s="6">
        <f t="shared" si="3"/>
        <v>0</v>
      </c>
      <c r="I52" s="107" t="e">
        <f t="shared" si="0"/>
        <v>#DIV/0!</v>
      </c>
    </row>
    <row r="53" spans="1:9" ht="16.5" customHeight="1" hidden="1">
      <c r="A53" s="15" t="s">
        <v>16</v>
      </c>
      <c r="B53" s="21" t="s">
        <v>26</v>
      </c>
      <c r="C53" s="21" t="s">
        <v>31</v>
      </c>
      <c r="D53" s="21" t="s">
        <v>357</v>
      </c>
      <c r="E53" s="22"/>
      <c r="F53" s="2">
        <f t="shared" si="3"/>
        <v>0</v>
      </c>
      <c r="G53" s="2">
        <f t="shared" si="3"/>
        <v>0</v>
      </c>
      <c r="H53" s="2">
        <f t="shared" si="3"/>
        <v>0</v>
      </c>
      <c r="I53" s="107" t="e">
        <f t="shared" si="0"/>
        <v>#DIV/0!</v>
      </c>
    </row>
    <row r="54" spans="1:9" ht="18" customHeight="1" hidden="1">
      <c r="A54" s="10" t="s">
        <v>358</v>
      </c>
      <c r="B54" s="21" t="s">
        <v>26</v>
      </c>
      <c r="C54" s="21" t="s">
        <v>31</v>
      </c>
      <c r="D54" s="21" t="s">
        <v>359</v>
      </c>
      <c r="E54" s="22"/>
      <c r="F54" s="2">
        <f t="shared" si="3"/>
        <v>0</v>
      </c>
      <c r="G54" s="2">
        <f t="shared" si="3"/>
        <v>0</v>
      </c>
      <c r="H54" s="2">
        <f t="shared" si="3"/>
        <v>0</v>
      </c>
      <c r="I54" s="107" t="e">
        <f t="shared" si="0"/>
        <v>#DIV/0!</v>
      </c>
    </row>
    <row r="55" spans="1:9" ht="16.5" customHeight="1" hidden="1">
      <c r="A55" s="32" t="s">
        <v>103</v>
      </c>
      <c r="B55" s="21" t="s">
        <v>26</v>
      </c>
      <c r="C55" s="21" t="s">
        <v>31</v>
      </c>
      <c r="D55" s="21" t="s">
        <v>359</v>
      </c>
      <c r="E55" s="22" t="s">
        <v>104</v>
      </c>
      <c r="F55" s="2">
        <v>0</v>
      </c>
      <c r="G55" s="2">
        <v>0</v>
      </c>
      <c r="H55" s="2">
        <v>0</v>
      </c>
      <c r="I55" s="107" t="e">
        <f t="shared" si="0"/>
        <v>#DIV/0!</v>
      </c>
    </row>
    <row r="56" spans="1:9" ht="12" customHeight="1">
      <c r="A56" s="10"/>
      <c r="B56" s="21"/>
      <c r="C56" s="21"/>
      <c r="D56" s="21"/>
      <c r="E56" s="22"/>
      <c r="F56" s="2"/>
      <c r="G56" s="2"/>
      <c r="H56" s="2"/>
      <c r="I56" s="107"/>
    </row>
    <row r="57" spans="1:9" ht="32.25" customHeight="1">
      <c r="A57" s="27" t="s">
        <v>356</v>
      </c>
      <c r="B57" s="28" t="s">
        <v>26</v>
      </c>
      <c r="C57" s="28" t="s">
        <v>31</v>
      </c>
      <c r="D57" s="36"/>
      <c r="E57" s="37"/>
      <c r="F57" s="6">
        <f aca="true" t="shared" si="4" ref="F57:H59">F58</f>
        <v>10000</v>
      </c>
      <c r="G57" s="6">
        <f t="shared" si="4"/>
        <v>10000</v>
      </c>
      <c r="H57" s="6">
        <f t="shared" si="4"/>
        <v>10000</v>
      </c>
      <c r="I57" s="108">
        <f t="shared" si="0"/>
        <v>100</v>
      </c>
    </row>
    <row r="58" spans="1:9" ht="16.5" customHeight="1">
      <c r="A58" s="10" t="s">
        <v>16</v>
      </c>
      <c r="B58" s="21" t="s">
        <v>26</v>
      </c>
      <c r="C58" s="21" t="s">
        <v>31</v>
      </c>
      <c r="D58" s="21" t="s">
        <v>357</v>
      </c>
      <c r="E58" s="22"/>
      <c r="F58" s="2">
        <f t="shared" si="4"/>
        <v>10000</v>
      </c>
      <c r="G58" s="2">
        <f t="shared" si="4"/>
        <v>10000</v>
      </c>
      <c r="H58" s="2">
        <f t="shared" si="4"/>
        <v>10000</v>
      </c>
      <c r="I58" s="107">
        <f t="shared" si="0"/>
        <v>100</v>
      </c>
    </row>
    <row r="59" spans="1:9" ht="32.25" customHeight="1">
      <c r="A59" s="10" t="s">
        <v>358</v>
      </c>
      <c r="B59" s="21" t="s">
        <v>26</v>
      </c>
      <c r="C59" s="21" t="s">
        <v>31</v>
      </c>
      <c r="D59" s="21" t="s">
        <v>359</v>
      </c>
      <c r="E59" s="22"/>
      <c r="F59" s="2">
        <f t="shared" si="4"/>
        <v>10000</v>
      </c>
      <c r="G59" s="2">
        <f t="shared" si="4"/>
        <v>10000</v>
      </c>
      <c r="H59" s="2">
        <f t="shared" si="4"/>
        <v>10000</v>
      </c>
      <c r="I59" s="107">
        <f t="shared" si="0"/>
        <v>100</v>
      </c>
    </row>
    <row r="60" spans="1:9" ht="32.25" customHeight="1">
      <c r="A60" s="10" t="s">
        <v>103</v>
      </c>
      <c r="B60" s="21" t="s">
        <v>26</v>
      </c>
      <c r="C60" s="21" t="s">
        <v>31</v>
      </c>
      <c r="D60" s="21" t="s">
        <v>359</v>
      </c>
      <c r="E60" s="22" t="s">
        <v>104</v>
      </c>
      <c r="F60" s="2">
        <v>10000</v>
      </c>
      <c r="G60" s="2">
        <v>10000</v>
      </c>
      <c r="H60" s="2">
        <v>10000</v>
      </c>
      <c r="I60" s="107">
        <f t="shared" si="0"/>
        <v>100</v>
      </c>
    </row>
    <row r="61" spans="1:9" ht="12" customHeight="1">
      <c r="A61" s="10"/>
      <c r="B61" s="21"/>
      <c r="C61" s="21"/>
      <c r="D61" s="21"/>
      <c r="E61" s="22"/>
      <c r="F61" s="2"/>
      <c r="G61" s="2"/>
      <c r="H61" s="2"/>
      <c r="I61" s="107"/>
    </row>
    <row r="62" spans="1:9" ht="32.25" customHeight="1">
      <c r="A62" s="27" t="s">
        <v>115</v>
      </c>
      <c r="B62" s="28" t="s">
        <v>26</v>
      </c>
      <c r="C62" s="28" t="s">
        <v>41</v>
      </c>
      <c r="D62" s="36"/>
      <c r="E62" s="37"/>
      <c r="F62" s="6">
        <f aca="true" t="shared" si="5" ref="F62:H64">F63</f>
        <v>37000</v>
      </c>
      <c r="G62" s="6">
        <f t="shared" si="5"/>
        <v>37000</v>
      </c>
      <c r="H62" s="6">
        <f t="shared" si="5"/>
        <v>0</v>
      </c>
      <c r="I62" s="108">
        <f t="shared" si="0"/>
        <v>0</v>
      </c>
    </row>
    <row r="63" spans="1:9" ht="32.25" customHeight="1">
      <c r="A63" s="15" t="s">
        <v>38</v>
      </c>
      <c r="B63" s="21" t="s">
        <v>26</v>
      </c>
      <c r="C63" s="21" t="s">
        <v>41</v>
      </c>
      <c r="D63" s="21" t="s">
        <v>116</v>
      </c>
      <c r="E63" s="22"/>
      <c r="F63" s="2">
        <f t="shared" si="5"/>
        <v>37000</v>
      </c>
      <c r="G63" s="2">
        <f t="shared" si="5"/>
        <v>37000</v>
      </c>
      <c r="H63" s="2">
        <f t="shared" si="5"/>
        <v>0</v>
      </c>
      <c r="I63" s="107">
        <f t="shared" si="0"/>
        <v>0</v>
      </c>
    </row>
    <row r="64" spans="1:9" ht="32.25" customHeight="1">
      <c r="A64" s="10" t="s">
        <v>17</v>
      </c>
      <c r="B64" s="21" t="s">
        <v>26</v>
      </c>
      <c r="C64" s="21" t="s">
        <v>41</v>
      </c>
      <c r="D64" s="21" t="s">
        <v>117</v>
      </c>
      <c r="E64" s="22"/>
      <c r="F64" s="2">
        <f t="shared" si="5"/>
        <v>37000</v>
      </c>
      <c r="G64" s="2">
        <f t="shared" si="5"/>
        <v>37000</v>
      </c>
      <c r="H64" s="2">
        <f t="shared" si="5"/>
        <v>0</v>
      </c>
      <c r="I64" s="107">
        <f t="shared" si="0"/>
        <v>0</v>
      </c>
    </row>
    <row r="65" spans="1:9" ht="16.5" customHeight="1">
      <c r="A65" s="10" t="s">
        <v>118</v>
      </c>
      <c r="B65" s="21" t="s">
        <v>26</v>
      </c>
      <c r="C65" s="21" t="s">
        <v>41</v>
      </c>
      <c r="D65" s="21" t="s">
        <v>117</v>
      </c>
      <c r="E65" s="22" t="s">
        <v>119</v>
      </c>
      <c r="F65" s="2">
        <v>37000</v>
      </c>
      <c r="G65" s="2">
        <v>37000</v>
      </c>
      <c r="H65" s="2">
        <v>0</v>
      </c>
      <c r="I65" s="107">
        <f t="shared" si="0"/>
        <v>0</v>
      </c>
    </row>
    <row r="66" spans="1:9" ht="12" customHeight="1">
      <c r="A66" s="10"/>
      <c r="B66" s="21"/>
      <c r="C66" s="21"/>
      <c r="D66" s="21"/>
      <c r="E66" s="22"/>
      <c r="F66" s="2"/>
      <c r="G66" s="2"/>
      <c r="H66" s="2"/>
      <c r="I66" s="107"/>
    </row>
    <row r="67" spans="1:9" ht="16.5" customHeight="1">
      <c r="A67" s="27" t="s">
        <v>18</v>
      </c>
      <c r="B67" s="28" t="s">
        <v>26</v>
      </c>
      <c r="C67" s="28" t="s">
        <v>32</v>
      </c>
      <c r="D67" s="28"/>
      <c r="E67" s="37"/>
      <c r="F67" s="6">
        <f>F69</f>
        <v>51000</v>
      </c>
      <c r="G67" s="6">
        <f>G69</f>
        <v>30533</v>
      </c>
      <c r="H67" s="6">
        <f>H69</f>
        <v>0</v>
      </c>
      <c r="I67" s="108">
        <f t="shared" si="0"/>
        <v>0</v>
      </c>
    </row>
    <row r="68" spans="1:9" ht="16.5" customHeight="1">
      <c r="A68" s="15" t="s">
        <v>18</v>
      </c>
      <c r="B68" s="21" t="s">
        <v>26</v>
      </c>
      <c r="C68" s="21" t="s">
        <v>32</v>
      </c>
      <c r="D68" s="21" t="s">
        <v>120</v>
      </c>
      <c r="E68" s="22"/>
      <c r="F68" s="2">
        <f>F69</f>
        <v>51000</v>
      </c>
      <c r="G68" s="2">
        <f>G69</f>
        <v>30533</v>
      </c>
      <c r="H68" s="2">
        <f>H69</f>
        <v>0</v>
      </c>
      <c r="I68" s="107">
        <f t="shared" si="0"/>
        <v>0</v>
      </c>
    </row>
    <row r="69" spans="1:9" ht="32.25" customHeight="1">
      <c r="A69" s="10" t="s">
        <v>121</v>
      </c>
      <c r="B69" s="21" t="s">
        <v>26</v>
      </c>
      <c r="C69" s="21" t="s">
        <v>32</v>
      </c>
      <c r="D69" s="21" t="s">
        <v>122</v>
      </c>
      <c r="E69" s="22"/>
      <c r="F69" s="2">
        <f>F70+F72</f>
        <v>51000</v>
      </c>
      <c r="G69" s="2">
        <f>G70+G72</f>
        <v>30533</v>
      </c>
      <c r="H69" s="2">
        <f>H70+H72</f>
        <v>0</v>
      </c>
      <c r="I69" s="107">
        <f t="shared" si="0"/>
        <v>0</v>
      </c>
    </row>
    <row r="70" spans="1:9" ht="32.25" customHeight="1">
      <c r="A70" s="32" t="s">
        <v>440</v>
      </c>
      <c r="B70" s="21" t="s">
        <v>26</v>
      </c>
      <c r="C70" s="21" t="s">
        <v>32</v>
      </c>
      <c r="D70" s="21" t="s">
        <v>123</v>
      </c>
      <c r="E70" s="22"/>
      <c r="F70" s="2">
        <f>F71</f>
        <v>51000</v>
      </c>
      <c r="G70" s="2">
        <f>G71</f>
        <v>30533</v>
      </c>
      <c r="H70" s="2">
        <f>H71</f>
        <v>0</v>
      </c>
      <c r="I70" s="107">
        <f t="shared" si="0"/>
        <v>0</v>
      </c>
    </row>
    <row r="71" spans="1:9" ht="16.5" customHeight="1">
      <c r="A71" s="32" t="s">
        <v>118</v>
      </c>
      <c r="B71" s="21" t="s">
        <v>26</v>
      </c>
      <c r="C71" s="21" t="s">
        <v>32</v>
      </c>
      <c r="D71" s="21" t="s">
        <v>124</v>
      </c>
      <c r="E71" s="22" t="s">
        <v>119</v>
      </c>
      <c r="F71" s="2">
        <v>51000</v>
      </c>
      <c r="G71" s="2">
        <v>30533</v>
      </c>
      <c r="H71" s="2">
        <v>0</v>
      </c>
      <c r="I71" s="107">
        <f t="shared" si="0"/>
        <v>0</v>
      </c>
    </row>
    <row r="72" spans="1:9" ht="32.25" customHeight="1" hidden="1">
      <c r="A72" s="32" t="s">
        <v>125</v>
      </c>
      <c r="B72" s="21" t="s">
        <v>26</v>
      </c>
      <c r="C72" s="21" t="s">
        <v>32</v>
      </c>
      <c r="D72" s="21" t="s">
        <v>126</v>
      </c>
      <c r="E72" s="22"/>
      <c r="F72" s="2">
        <f>F73</f>
        <v>0</v>
      </c>
      <c r="G72" s="2">
        <f>G73</f>
        <v>0</v>
      </c>
      <c r="H72" s="2">
        <f>H73</f>
        <v>0</v>
      </c>
      <c r="I72" s="107" t="e">
        <f t="shared" si="0"/>
        <v>#DIV/0!</v>
      </c>
    </row>
    <row r="73" spans="1:9" ht="16.5" customHeight="1" hidden="1">
      <c r="A73" s="32" t="s">
        <v>118</v>
      </c>
      <c r="B73" s="21" t="s">
        <v>26</v>
      </c>
      <c r="C73" s="21" t="s">
        <v>32</v>
      </c>
      <c r="D73" s="21" t="s">
        <v>126</v>
      </c>
      <c r="E73" s="22" t="s">
        <v>119</v>
      </c>
      <c r="F73" s="2">
        <v>0</v>
      </c>
      <c r="G73" s="2">
        <v>0</v>
      </c>
      <c r="H73" s="2">
        <v>0</v>
      </c>
      <c r="I73" s="107" t="e">
        <f t="shared" si="0"/>
        <v>#DIV/0!</v>
      </c>
    </row>
    <row r="74" spans="1:9" ht="12" customHeight="1">
      <c r="A74" s="10"/>
      <c r="B74" s="21"/>
      <c r="C74" s="21"/>
      <c r="D74" s="21"/>
      <c r="E74" s="22"/>
      <c r="F74" s="13"/>
      <c r="G74" s="13"/>
      <c r="H74" s="13"/>
      <c r="I74" s="107"/>
    </row>
    <row r="75" spans="1:9" ht="16.5" customHeight="1">
      <c r="A75" s="27" t="s">
        <v>127</v>
      </c>
      <c r="B75" s="28" t="s">
        <v>26</v>
      </c>
      <c r="C75" s="28" t="s">
        <v>128</v>
      </c>
      <c r="D75" s="28"/>
      <c r="E75" s="37"/>
      <c r="F75" s="6">
        <f>F76+F87+F90+F98+F101+F83</f>
        <v>134843</v>
      </c>
      <c r="G75" s="6">
        <f>G76+G87+G90+G98+G101+G83</f>
        <v>134862</v>
      </c>
      <c r="H75" s="6">
        <f>H76+H87+H90+H98+H101+H83</f>
        <v>52615</v>
      </c>
      <c r="I75" s="108">
        <f t="shared" si="0"/>
        <v>39.013955005857845</v>
      </c>
    </row>
    <row r="76" spans="1:9" ht="80.25" customHeight="1">
      <c r="A76" s="7" t="s">
        <v>106</v>
      </c>
      <c r="B76" s="21" t="s">
        <v>26</v>
      </c>
      <c r="C76" s="21" t="s">
        <v>128</v>
      </c>
      <c r="D76" s="21" t="s">
        <v>101</v>
      </c>
      <c r="E76" s="22"/>
      <c r="F76" s="2">
        <f>F77+F79+F81</f>
        <v>24528</v>
      </c>
      <c r="G76" s="2">
        <f>G77+G79+G81</f>
        <v>24528</v>
      </c>
      <c r="H76" s="2">
        <f>H77+H79+H81</f>
        <v>11239</v>
      </c>
      <c r="I76" s="107">
        <f aca="true" t="shared" si="6" ref="I76:I147">H76/G76*100</f>
        <v>45.82110241356816</v>
      </c>
    </row>
    <row r="77" spans="1:9" ht="16.5" customHeight="1">
      <c r="A77" s="10" t="s">
        <v>10</v>
      </c>
      <c r="B77" s="21" t="s">
        <v>26</v>
      </c>
      <c r="C77" s="21" t="s">
        <v>128</v>
      </c>
      <c r="D77" s="21" t="s">
        <v>107</v>
      </c>
      <c r="E77" s="22"/>
      <c r="F77" s="2">
        <f>F78</f>
        <v>20528</v>
      </c>
      <c r="G77" s="2">
        <f>G78</f>
        <v>20528</v>
      </c>
      <c r="H77" s="2">
        <f>H78</f>
        <v>9489</v>
      </c>
      <c r="I77" s="107">
        <f t="shared" si="6"/>
        <v>46.224668745128604</v>
      </c>
    </row>
    <row r="78" spans="1:9" ht="32.25" customHeight="1">
      <c r="A78" s="32" t="s">
        <v>103</v>
      </c>
      <c r="B78" s="21" t="s">
        <v>26</v>
      </c>
      <c r="C78" s="21" t="s">
        <v>128</v>
      </c>
      <c r="D78" s="21" t="s">
        <v>107</v>
      </c>
      <c r="E78" s="22" t="s">
        <v>104</v>
      </c>
      <c r="F78" s="2">
        <v>20528</v>
      </c>
      <c r="G78" s="2">
        <v>20528</v>
      </c>
      <c r="H78" s="2">
        <v>9489</v>
      </c>
      <c r="I78" s="107">
        <f t="shared" si="6"/>
        <v>46.224668745128604</v>
      </c>
    </row>
    <row r="79" spans="1:9" ht="49.5" customHeight="1">
      <c r="A79" s="10" t="s">
        <v>69</v>
      </c>
      <c r="B79" s="21" t="s">
        <v>26</v>
      </c>
      <c r="C79" s="21" t="s">
        <v>128</v>
      </c>
      <c r="D79" s="21" t="s">
        <v>129</v>
      </c>
      <c r="E79" s="22"/>
      <c r="F79" s="2">
        <f>F80</f>
        <v>800</v>
      </c>
      <c r="G79" s="2">
        <f>G80</f>
        <v>800</v>
      </c>
      <c r="H79" s="2">
        <f>H80</f>
        <v>436</v>
      </c>
      <c r="I79" s="107">
        <f t="shared" si="6"/>
        <v>54.50000000000001</v>
      </c>
    </row>
    <row r="80" spans="1:9" ht="32.25" customHeight="1">
      <c r="A80" s="32" t="s">
        <v>103</v>
      </c>
      <c r="B80" s="21" t="s">
        <v>26</v>
      </c>
      <c r="C80" s="21" t="s">
        <v>128</v>
      </c>
      <c r="D80" s="21" t="s">
        <v>129</v>
      </c>
      <c r="E80" s="22" t="s">
        <v>104</v>
      </c>
      <c r="F80" s="2">
        <v>800</v>
      </c>
      <c r="G80" s="2">
        <v>800</v>
      </c>
      <c r="H80" s="2">
        <v>436</v>
      </c>
      <c r="I80" s="107">
        <f t="shared" si="6"/>
        <v>54.50000000000001</v>
      </c>
    </row>
    <row r="81" spans="1:9" ht="32.25" customHeight="1">
      <c r="A81" s="32" t="s">
        <v>3</v>
      </c>
      <c r="B81" s="21" t="s">
        <v>26</v>
      </c>
      <c r="C81" s="21" t="s">
        <v>128</v>
      </c>
      <c r="D81" s="21" t="s">
        <v>213</v>
      </c>
      <c r="E81" s="22"/>
      <c r="F81" s="2">
        <f>F82</f>
        <v>3200</v>
      </c>
      <c r="G81" s="2">
        <f>G82</f>
        <v>3200</v>
      </c>
      <c r="H81" s="2">
        <f>H82</f>
        <v>1314</v>
      </c>
      <c r="I81" s="107">
        <f t="shared" si="6"/>
        <v>41.0625</v>
      </c>
    </row>
    <row r="82" spans="1:9" ht="32.25" customHeight="1">
      <c r="A82" s="7" t="s">
        <v>143</v>
      </c>
      <c r="B82" s="21" t="s">
        <v>26</v>
      </c>
      <c r="C82" s="21" t="s">
        <v>128</v>
      </c>
      <c r="D82" s="21" t="s">
        <v>213</v>
      </c>
      <c r="E82" s="22" t="s">
        <v>144</v>
      </c>
      <c r="F82" s="2">
        <v>3200</v>
      </c>
      <c r="G82" s="2">
        <v>3200</v>
      </c>
      <c r="H82" s="2">
        <v>1314</v>
      </c>
      <c r="I82" s="107">
        <f t="shared" si="6"/>
        <v>41.0625</v>
      </c>
    </row>
    <row r="83" spans="1:9" ht="16.5" customHeight="1">
      <c r="A83" s="15" t="s">
        <v>18</v>
      </c>
      <c r="B83" s="21" t="s">
        <v>26</v>
      </c>
      <c r="C83" s="21" t="s">
        <v>128</v>
      </c>
      <c r="D83" s="21" t="s">
        <v>120</v>
      </c>
      <c r="E83" s="22"/>
      <c r="F83" s="2">
        <f aca="true" t="shared" si="7" ref="F83:G85">F84</f>
        <v>0</v>
      </c>
      <c r="G83" s="2">
        <f t="shared" si="7"/>
        <v>19</v>
      </c>
      <c r="H83" s="2">
        <f>H84</f>
        <v>19</v>
      </c>
      <c r="I83" s="107">
        <f t="shared" si="6"/>
        <v>100</v>
      </c>
    </row>
    <row r="84" spans="1:9" ht="32.25" customHeight="1">
      <c r="A84" s="10" t="s">
        <v>121</v>
      </c>
      <c r="B84" s="21" t="s">
        <v>26</v>
      </c>
      <c r="C84" s="21" t="s">
        <v>128</v>
      </c>
      <c r="D84" s="21" t="s">
        <v>122</v>
      </c>
      <c r="E84" s="22"/>
      <c r="F84" s="2">
        <f t="shared" si="7"/>
        <v>0</v>
      </c>
      <c r="G84" s="2">
        <f t="shared" si="7"/>
        <v>19</v>
      </c>
      <c r="H84" s="2">
        <f>H85</f>
        <v>19</v>
      </c>
      <c r="I84" s="107">
        <f t="shared" si="6"/>
        <v>100</v>
      </c>
    </row>
    <row r="85" spans="1:9" ht="32.25" customHeight="1">
      <c r="A85" s="32" t="s">
        <v>440</v>
      </c>
      <c r="B85" s="21" t="s">
        <v>26</v>
      </c>
      <c r="C85" s="21" t="s">
        <v>128</v>
      </c>
      <c r="D85" s="21" t="s">
        <v>123</v>
      </c>
      <c r="E85" s="22"/>
      <c r="F85" s="2">
        <f t="shared" si="7"/>
        <v>0</v>
      </c>
      <c r="G85" s="2">
        <f t="shared" si="7"/>
        <v>19</v>
      </c>
      <c r="H85" s="2">
        <f>H86</f>
        <v>19</v>
      </c>
      <c r="I85" s="107">
        <f t="shared" si="6"/>
        <v>100</v>
      </c>
    </row>
    <row r="86" spans="1:9" ht="32.25" customHeight="1">
      <c r="A86" s="7" t="s">
        <v>143</v>
      </c>
      <c r="B86" s="21" t="s">
        <v>26</v>
      </c>
      <c r="C86" s="21" t="s">
        <v>128</v>
      </c>
      <c r="D86" s="21" t="s">
        <v>123</v>
      </c>
      <c r="E86" s="22" t="s">
        <v>144</v>
      </c>
      <c r="F86" s="2">
        <v>0</v>
      </c>
      <c r="G86" s="2">
        <v>19</v>
      </c>
      <c r="H86" s="2">
        <v>19</v>
      </c>
      <c r="I86" s="107">
        <f t="shared" si="6"/>
        <v>100</v>
      </c>
    </row>
    <row r="87" spans="1:9" ht="66" customHeight="1">
      <c r="A87" s="15" t="s">
        <v>58</v>
      </c>
      <c r="B87" s="21" t="s">
        <v>26</v>
      </c>
      <c r="C87" s="21" t="s">
        <v>128</v>
      </c>
      <c r="D87" s="21" t="s">
        <v>130</v>
      </c>
      <c r="E87" s="22"/>
      <c r="F87" s="2">
        <f aca="true" t="shared" si="8" ref="F87:H88">F88</f>
        <v>8200</v>
      </c>
      <c r="G87" s="2">
        <f t="shared" si="8"/>
        <v>8200</v>
      </c>
      <c r="H87" s="2">
        <f t="shared" si="8"/>
        <v>2184</v>
      </c>
      <c r="I87" s="107">
        <f t="shared" si="6"/>
        <v>26.634146341463417</v>
      </c>
    </row>
    <row r="88" spans="1:9" ht="66" customHeight="1">
      <c r="A88" s="10" t="s">
        <v>43</v>
      </c>
      <c r="B88" s="21" t="s">
        <v>26</v>
      </c>
      <c r="C88" s="21" t="s">
        <v>128</v>
      </c>
      <c r="D88" s="21" t="s">
        <v>131</v>
      </c>
      <c r="E88" s="22"/>
      <c r="F88" s="2">
        <f t="shared" si="8"/>
        <v>8200</v>
      </c>
      <c r="G88" s="2">
        <f t="shared" si="8"/>
        <v>8200</v>
      </c>
      <c r="H88" s="2">
        <f t="shared" si="8"/>
        <v>2184</v>
      </c>
      <c r="I88" s="107">
        <f t="shared" si="6"/>
        <v>26.634146341463417</v>
      </c>
    </row>
    <row r="89" spans="1:9" ht="32.25" customHeight="1">
      <c r="A89" s="32" t="s">
        <v>103</v>
      </c>
      <c r="B89" s="21" t="s">
        <v>26</v>
      </c>
      <c r="C89" s="21" t="s">
        <v>128</v>
      </c>
      <c r="D89" s="21" t="s">
        <v>131</v>
      </c>
      <c r="E89" s="22" t="s">
        <v>104</v>
      </c>
      <c r="F89" s="2">
        <v>8200</v>
      </c>
      <c r="G89" s="2">
        <v>8200</v>
      </c>
      <c r="H89" s="2">
        <v>2184</v>
      </c>
      <c r="I89" s="107">
        <f t="shared" si="6"/>
        <v>26.634146341463417</v>
      </c>
    </row>
    <row r="90" spans="1:9" ht="49.5" customHeight="1">
      <c r="A90" s="15" t="s">
        <v>47</v>
      </c>
      <c r="B90" s="21" t="s">
        <v>26</v>
      </c>
      <c r="C90" s="21" t="s">
        <v>128</v>
      </c>
      <c r="D90" s="21" t="s">
        <v>132</v>
      </c>
      <c r="E90" s="22"/>
      <c r="F90" s="2">
        <f>F91+F96</f>
        <v>9000</v>
      </c>
      <c r="G90" s="2">
        <f>G91+G96</f>
        <v>9000</v>
      </c>
      <c r="H90" s="2">
        <f>H91+H96</f>
        <v>1193</v>
      </c>
      <c r="I90" s="107">
        <f t="shared" si="6"/>
        <v>13.255555555555556</v>
      </c>
    </row>
    <row r="91" spans="1:9" ht="32.25" customHeight="1">
      <c r="A91" s="15" t="s">
        <v>55</v>
      </c>
      <c r="B91" s="21" t="s">
        <v>26</v>
      </c>
      <c r="C91" s="21" t="s">
        <v>128</v>
      </c>
      <c r="D91" s="21" t="s">
        <v>133</v>
      </c>
      <c r="E91" s="22"/>
      <c r="F91" s="2">
        <f>F92+F94</f>
        <v>7000</v>
      </c>
      <c r="G91" s="2">
        <f>G92+G94</f>
        <v>7000</v>
      </c>
      <c r="H91" s="2">
        <f>H92+H94</f>
        <v>1193</v>
      </c>
      <c r="I91" s="107">
        <f t="shared" si="6"/>
        <v>17.042857142857144</v>
      </c>
    </row>
    <row r="92" spans="1:9" ht="16.5" customHeight="1">
      <c r="A92" s="49" t="s">
        <v>415</v>
      </c>
      <c r="B92" s="17" t="s">
        <v>26</v>
      </c>
      <c r="C92" s="17" t="s">
        <v>128</v>
      </c>
      <c r="D92" s="17" t="s">
        <v>134</v>
      </c>
      <c r="E92" s="19"/>
      <c r="F92" s="2">
        <f>F93</f>
        <v>2000</v>
      </c>
      <c r="G92" s="2">
        <f>G93</f>
        <v>2000</v>
      </c>
      <c r="H92" s="2">
        <f>H93</f>
        <v>992</v>
      </c>
      <c r="I92" s="107">
        <f t="shared" si="6"/>
        <v>49.6</v>
      </c>
    </row>
    <row r="93" spans="1:9" ht="32.25" customHeight="1">
      <c r="A93" s="38" t="s">
        <v>103</v>
      </c>
      <c r="B93" s="17" t="s">
        <v>26</v>
      </c>
      <c r="C93" s="17" t="s">
        <v>128</v>
      </c>
      <c r="D93" s="17" t="s">
        <v>134</v>
      </c>
      <c r="E93" s="19" t="s">
        <v>104</v>
      </c>
      <c r="F93" s="2">
        <v>2000</v>
      </c>
      <c r="G93" s="2">
        <v>2000</v>
      </c>
      <c r="H93" s="2">
        <v>992</v>
      </c>
      <c r="I93" s="107">
        <f t="shared" si="6"/>
        <v>49.6</v>
      </c>
    </row>
    <row r="94" spans="1:9" ht="32.25" customHeight="1">
      <c r="A94" s="38" t="s">
        <v>135</v>
      </c>
      <c r="B94" s="17" t="s">
        <v>26</v>
      </c>
      <c r="C94" s="17" t="s">
        <v>128</v>
      </c>
      <c r="D94" s="17" t="s">
        <v>136</v>
      </c>
      <c r="E94" s="19"/>
      <c r="F94" s="24">
        <f>F95</f>
        <v>5000</v>
      </c>
      <c r="G94" s="24">
        <f>G95</f>
        <v>5000</v>
      </c>
      <c r="H94" s="24">
        <f>H95</f>
        <v>201</v>
      </c>
      <c r="I94" s="107">
        <f t="shared" si="6"/>
        <v>4.02</v>
      </c>
    </row>
    <row r="95" spans="1:9" ht="17.25" customHeight="1">
      <c r="A95" s="38" t="s">
        <v>118</v>
      </c>
      <c r="B95" s="17" t="s">
        <v>26</v>
      </c>
      <c r="C95" s="17" t="s">
        <v>128</v>
      </c>
      <c r="D95" s="17" t="s">
        <v>136</v>
      </c>
      <c r="E95" s="19" t="s">
        <v>119</v>
      </c>
      <c r="F95" s="24">
        <v>5000</v>
      </c>
      <c r="G95" s="24">
        <v>5000</v>
      </c>
      <c r="H95" s="24">
        <v>201</v>
      </c>
      <c r="I95" s="107">
        <f t="shared" si="6"/>
        <v>4.02</v>
      </c>
    </row>
    <row r="96" spans="1:9" ht="66" customHeight="1">
      <c r="A96" s="38" t="s">
        <v>137</v>
      </c>
      <c r="B96" s="17" t="s">
        <v>26</v>
      </c>
      <c r="C96" s="17" t="s">
        <v>128</v>
      </c>
      <c r="D96" s="17" t="s">
        <v>138</v>
      </c>
      <c r="E96" s="19"/>
      <c r="F96" s="2">
        <f>F97</f>
        <v>2000</v>
      </c>
      <c r="G96" s="2">
        <f>G97</f>
        <v>2000</v>
      </c>
      <c r="H96" s="2">
        <f>H97</f>
        <v>0</v>
      </c>
      <c r="I96" s="107">
        <f t="shared" si="6"/>
        <v>0</v>
      </c>
    </row>
    <row r="97" spans="1:9" ht="16.5" customHeight="1">
      <c r="A97" s="38" t="s">
        <v>139</v>
      </c>
      <c r="B97" s="17" t="s">
        <v>26</v>
      </c>
      <c r="C97" s="17" t="s">
        <v>128</v>
      </c>
      <c r="D97" s="17" t="s">
        <v>138</v>
      </c>
      <c r="E97" s="19" t="s">
        <v>140</v>
      </c>
      <c r="F97" s="2">
        <v>2000</v>
      </c>
      <c r="G97" s="2">
        <v>2000</v>
      </c>
      <c r="H97" s="2">
        <v>0</v>
      </c>
      <c r="I97" s="107">
        <f t="shared" si="6"/>
        <v>0</v>
      </c>
    </row>
    <row r="98" spans="1:9" ht="32.25" customHeight="1">
      <c r="A98" s="7" t="s">
        <v>70</v>
      </c>
      <c r="B98" s="21" t="s">
        <v>26</v>
      </c>
      <c r="C98" s="21" t="s">
        <v>128</v>
      </c>
      <c r="D98" s="21" t="s">
        <v>141</v>
      </c>
      <c r="E98" s="22"/>
      <c r="F98" s="2">
        <f aca="true" t="shared" si="9" ref="F98:H99">F99</f>
        <v>92515</v>
      </c>
      <c r="G98" s="2">
        <f t="shared" si="9"/>
        <v>92515</v>
      </c>
      <c r="H98" s="2">
        <f t="shared" si="9"/>
        <v>37851</v>
      </c>
      <c r="I98" s="107">
        <f t="shared" si="6"/>
        <v>40.91336540020537</v>
      </c>
    </row>
    <row r="99" spans="1:9" ht="32.25" customHeight="1">
      <c r="A99" s="10" t="s">
        <v>3</v>
      </c>
      <c r="B99" s="21" t="s">
        <v>26</v>
      </c>
      <c r="C99" s="21" t="s">
        <v>128</v>
      </c>
      <c r="D99" s="21" t="s">
        <v>142</v>
      </c>
      <c r="E99" s="22"/>
      <c r="F99" s="2">
        <f t="shared" si="9"/>
        <v>92515</v>
      </c>
      <c r="G99" s="2">
        <f t="shared" si="9"/>
        <v>92515</v>
      </c>
      <c r="H99" s="2">
        <f t="shared" si="9"/>
        <v>37851</v>
      </c>
      <c r="I99" s="107">
        <f t="shared" si="6"/>
        <v>40.91336540020537</v>
      </c>
    </row>
    <row r="100" spans="1:9" ht="32.25" customHeight="1">
      <c r="A100" s="7" t="s">
        <v>143</v>
      </c>
      <c r="B100" s="21" t="s">
        <v>26</v>
      </c>
      <c r="C100" s="21" t="s">
        <v>128</v>
      </c>
      <c r="D100" s="21" t="s">
        <v>142</v>
      </c>
      <c r="E100" s="22" t="s">
        <v>144</v>
      </c>
      <c r="F100" s="2">
        <v>92515</v>
      </c>
      <c r="G100" s="2">
        <v>92515</v>
      </c>
      <c r="H100" s="2">
        <v>37851</v>
      </c>
      <c r="I100" s="107">
        <f t="shared" si="6"/>
        <v>40.91336540020537</v>
      </c>
    </row>
    <row r="101" spans="1:9" ht="32.25" customHeight="1">
      <c r="A101" s="7" t="s">
        <v>67</v>
      </c>
      <c r="B101" s="21" t="s">
        <v>26</v>
      </c>
      <c r="C101" s="21" t="s">
        <v>128</v>
      </c>
      <c r="D101" s="21" t="s">
        <v>160</v>
      </c>
      <c r="E101" s="22"/>
      <c r="F101" s="2">
        <f>F102+F104</f>
        <v>600</v>
      </c>
      <c r="G101" s="2">
        <f>G102+G104</f>
        <v>600</v>
      </c>
      <c r="H101" s="2">
        <f>H102+H104</f>
        <v>129</v>
      </c>
      <c r="I101" s="107">
        <f t="shared" si="6"/>
        <v>21.5</v>
      </c>
    </row>
    <row r="102" spans="1:9" ht="49.5" customHeight="1">
      <c r="A102" s="32" t="s">
        <v>186</v>
      </c>
      <c r="B102" s="21" t="s">
        <v>26</v>
      </c>
      <c r="C102" s="21" t="s">
        <v>128</v>
      </c>
      <c r="D102" s="21" t="s">
        <v>187</v>
      </c>
      <c r="E102" s="22"/>
      <c r="F102" s="2">
        <f>F103</f>
        <v>520</v>
      </c>
      <c r="G102" s="2">
        <f>G103</f>
        <v>520</v>
      </c>
      <c r="H102" s="2">
        <f>H103</f>
        <v>49</v>
      </c>
      <c r="I102" s="107">
        <f t="shared" si="6"/>
        <v>9.423076923076923</v>
      </c>
    </row>
    <row r="103" spans="1:9" ht="32.25" customHeight="1">
      <c r="A103" s="32" t="s">
        <v>103</v>
      </c>
      <c r="B103" s="21" t="s">
        <v>26</v>
      </c>
      <c r="C103" s="21" t="s">
        <v>128</v>
      </c>
      <c r="D103" s="21" t="s">
        <v>187</v>
      </c>
      <c r="E103" s="22" t="s">
        <v>104</v>
      </c>
      <c r="F103" s="2">
        <v>520</v>
      </c>
      <c r="G103" s="2">
        <v>520</v>
      </c>
      <c r="H103" s="2">
        <v>49</v>
      </c>
      <c r="I103" s="107">
        <f t="shared" si="6"/>
        <v>9.423076923076923</v>
      </c>
    </row>
    <row r="104" spans="1:9" ht="49.5" customHeight="1">
      <c r="A104" s="20" t="s">
        <v>249</v>
      </c>
      <c r="B104" s="21" t="s">
        <v>26</v>
      </c>
      <c r="C104" s="21" t="s">
        <v>128</v>
      </c>
      <c r="D104" s="21" t="s">
        <v>250</v>
      </c>
      <c r="E104" s="22"/>
      <c r="F104" s="2">
        <f>F105</f>
        <v>80</v>
      </c>
      <c r="G104" s="2">
        <f>G105</f>
        <v>80</v>
      </c>
      <c r="H104" s="2">
        <f>H105</f>
        <v>80</v>
      </c>
      <c r="I104" s="107">
        <f t="shared" si="6"/>
        <v>100</v>
      </c>
    </row>
    <row r="105" spans="1:9" ht="32.25" customHeight="1">
      <c r="A105" s="20" t="s">
        <v>103</v>
      </c>
      <c r="B105" s="21" t="s">
        <v>26</v>
      </c>
      <c r="C105" s="21" t="s">
        <v>128</v>
      </c>
      <c r="D105" s="21" t="s">
        <v>250</v>
      </c>
      <c r="E105" s="22" t="s">
        <v>104</v>
      </c>
      <c r="F105" s="2">
        <v>80</v>
      </c>
      <c r="G105" s="2">
        <v>80</v>
      </c>
      <c r="H105" s="2">
        <v>80</v>
      </c>
      <c r="I105" s="107">
        <f t="shared" si="6"/>
        <v>100</v>
      </c>
    </row>
    <row r="106" spans="1:9" ht="12" customHeight="1">
      <c r="A106" s="10"/>
      <c r="B106" s="42"/>
      <c r="C106" s="42"/>
      <c r="D106" s="43"/>
      <c r="E106" s="31"/>
      <c r="F106" s="13"/>
      <c r="G106" s="13"/>
      <c r="H106" s="13"/>
      <c r="I106" s="107"/>
    </row>
    <row r="107" spans="1:9" ht="32.25" customHeight="1">
      <c r="A107" s="44" t="s">
        <v>145</v>
      </c>
      <c r="B107" s="45" t="s">
        <v>28</v>
      </c>
      <c r="C107" s="46"/>
      <c r="D107" s="88"/>
      <c r="E107" s="89"/>
      <c r="F107" s="4">
        <f>F108+F127+F141</f>
        <v>165166</v>
      </c>
      <c r="G107" s="4">
        <f>G108+G127+G141</f>
        <v>172072</v>
      </c>
      <c r="H107" s="4">
        <f>H108+H127+H141</f>
        <v>84027</v>
      </c>
      <c r="I107" s="108">
        <f t="shared" si="6"/>
        <v>48.83246547956669</v>
      </c>
    </row>
    <row r="108" spans="1:9" ht="15.75" customHeight="1">
      <c r="A108" s="47" t="s">
        <v>146</v>
      </c>
      <c r="B108" s="28" t="s">
        <v>28</v>
      </c>
      <c r="C108" s="28" t="s">
        <v>27</v>
      </c>
      <c r="D108" s="36"/>
      <c r="E108" s="37"/>
      <c r="F108" s="6">
        <f>F109+F122</f>
        <v>145342</v>
      </c>
      <c r="G108" s="6">
        <f>G109+G122</f>
        <v>145342</v>
      </c>
      <c r="H108" s="6">
        <f>H109+H122</f>
        <v>68984</v>
      </c>
      <c r="I108" s="108">
        <f t="shared" si="6"/>
        <v>47.463224670088486</v>
      </c>
    </row>
    <row r="109" spans="1:9" ht="32.25" customHeight="1">
      <c r="A109" s="7" t="s">
        <v>21</v>
      </c>
      <c r="B109" s="35" t="s">
        <v>28</v>
      </c>
      <c r="C109" s="35" t="s">
        <v>27</v>
      </c>
      <c r="D109" s="9" t="s">
        <v>147</v>
      </c>
      <c r="E109" s="22"/>
      <c r="F109" s="2">
        <f>F110+F112+F114+F116+F118+F120</f>
        <v>143416</v>
      </c>
      <c r="G109" s="2">
        <f>G110+G112+G114+G116+G118+G120</f>
        <v>143416</v>
      </c>
      <c r="H109" s="2">
        <f>H110+H112+H114+H116+H118+H120</f>
        <v>67709</v>
      </c>
      <c r="I109" s="107">
        <f t="shared" si="6"/>
        <v>47.211608188765545</v>
      </c>
    </row>
    <row r="110" spans="1:9" ht="114" customHeight="1">
      <c r="A110" s="7" t="s">
        <v>148</v>
      </c>
      <c r="B110" s="35" t="s">
        <v>28</v>
      </c>
      <c r="C110" s="35" t="s">
        <v>27</v>
      </c>
      <c r="D110" s="9" t="s">
        <v>149</v>
      </c>
      <c r="E110" s="22"/>
      <c r="F110" s="2">
        <f>F111</f>
        <v>36731</v>
      </c>
      <c r="G110" s="2">
        <f>G111</f>
        <v>36731</v>
      </c>
      <c r="H110" s="2">
        <f>H111</f>
        <v>19908</v>
      </c>
      <c r="I110" s="107">
        <f t="shared" si="6"/>
        <v>54.19945005581117</v>
      </c>
    </row>
    <row r="111" spans="1:9" ht="66" customHeight="1">
      <c r="A111" s="20" t="s">
        <v>154</v>
      </c>
      <c r="B111" s="35" t="s">
        <v>28</v>
      </c>
      <c r="C111" s="35" t="s">
        <v>27</v>
      </c>
      <c r="D111" s="9" t="s">
        <v>149</v>
      </c>
      <c r="E111" s="22" t="s">
        <v>152</v>
      </c>
      <c r="F111" s="2">
        <v>36731</v>
      </c>
      <c r="G111" s="2">
        <v>36731</v>
      </c>
      <c r="H111" s="2">
        <v>19908</v>
      </c>
      <c r="I111" s="107">
        <f t="shared" si="6"/>
        <v>54.19945005581117</v>
      </c>
    </row>
    <row r="112" spans="1:9" ht="16.5" customHeight="1">
      <c r="A112" s="7" t="s">
        <v>151</v>
      </c>
      <c r="B112" s="35" t="s">
        <v>28</v>
      </c>
      <c r="C112" s="35" t="s">
        <v>27</v>
      </c>
      <c r="D112" s="9" t="s">
        <v>150</v>
      </c>
      <c r="E112" s="22"/>
      <c r="F112" s="2">
        <f>F113</f>
        <v>82400</v>
      </c>
      <c r="G112" s="2">
        <f>G113</f>
        <v>82400</v>
      </c>
      <c r="H112" s="2">
        <f>H113</f>
        <v>37143</v>
      </c>
      <c r="I112" s="107">
        <f t="shared" si="6"/>
        <v>45.07645631067961</v>
      </c>
    </row>
    <row r="113" spans="1:9" ht="66" customHeight="1">
      <c r="A113" s="7" t="s">
        <v>154</v>
      </c>
      <c r="B113" s="21" t="s">
        <v>28</v>
      </c>
      <c r="C113" s="21" t="s">
        <v>27</v>
      </c>
      <c r="D113" s="9" t="s">
        <v>150</v>
      </c>
      <c r="E113" s="22" t="s">
        <v>152</v>
      </c>
      <c r="F113" s="2">
        <v>82400</v>
      </c>
      <c r="G113" s="2">
        <v>82400</v>
      </c>
      <c r="H113" s="2">
        <v>37143</v>
      </c>
      <c r="I113" s="107">
        <f t="shared" si="6"/>
        <v>45.07645631067961</v>
      </c>
    </row>
    <row r="114" spans="1:9" ht="16.5" customHeight="1">
      <c r="A114" s="20" t="s">
        <v>22</v>
      </c>
      <c r="B114" s="17" t="s">
        <v>28</v>
      </c>
      <c r="C114" s="17" t="s">
        <v>27</v>
      </c>
      <c r="D114" s="18" t="s">
        <v>153</v>
      </c>
      <c r="E114" s="19"/>
      <c r="F114" s="2">
        <f>F115</f>
        <v>10680</v>
      </c>
      <c r="G114" s="2">
        <f>G115</f>
        <v>10680</v>
      </c>
      <c r="H114" s="2">
        <f>H115</f>
        <v>4801</v>
      </c>
      <c r="I114" s="107">
        <f t="shared" si="6"/>
        <v>44.95318352059925</v>
      </c>
    </row>
    <row r="115" spans="1:9" ht="66" customHeight="1">
      <c r="A115" s="20" t="s">
        <v>154</v>
      </c>
      <c r="B115" s="17" t="s">
        <v>28</v>
      </c>
      <c r="C115" s="17" t="s">
        <v>27</v>
      </c>
      <c r="D115" s="18" t="s">
        <v>153</v>
      </c>
      <c r="E115" s="19" t="s">
        <v>152</v>
      </c>
      <c r="F115" s="2">
        <v>10680</v>
      </c>
      <c r="G115" s="2">
        <v>10680</v>
      </c>
      <c r="H115" s="2">
        <v>4801</v>
      </c>
      <c r="I115" s="107">
        <f t="shared" si="6"/>
        <v>44.95318352059925</v>
      </c>
    </row>
    <row r="116" spans="1:9" ht="49.5" customHeight="1">
      <c r="A116" s="7" t="s">
        <v>155</v>
      </c>
      <c r="B116" s="21" t="s">
        <v>28</v>
      </c>
      <c r="C116" s="21" t="s">
        <v>27</v>
      </c>
      <c r="D116" s="9" t="s">
        <v>156</v>
      </c>
      <c r="E116" s="22"/>
      <c r="F116" s="2">
        <f>F117</f>
        <v>9980</v>
      </c>
      <c r="G116" s="2">
        <f>G117</f>
        <v>9980</v>
      </c>
      <c r="H116" s="2">
        <f>H117</f>
        <v>4062</v>
      </c>
      <c r="I116" s="107">
        <f t="shared" si="6"/>
        <v>40.70140280561122</v>
      </c>
    </row>
    <row r="117" spans="1:9" ht="66" customHeight="1">
      <c r="A117" s="7" t="s">
        <v>154</v>
      </c>
      <c r="B117" s="21" t="s">
        <v>28</v>
      </c>
      <c r="C117" s="21" t="s">
        <v>27</v>
      </c>
      <c r="D117" s="9" t="s">
        <v>156</v>
      </c>
      <c r="E117" s="22" t="s">
        <v>152</v>
      </c>
      <c r="F117" s="2">
        <v>9980</v>
      </c>
      <c r="G117" s="2">
        <v>9980</v>
      </c>
      <c r="H117" s="2">
        <v>4062</v>
      </c>
      <c r="I117" s="107">
        <f t="shared" si="6"/>
        <v>40.70140280561122</v>
      </c>
    </row>
    <row r="118" spans="1:9" ht="15.75" customHeight="1">
      <c r="A118" s="7" t="s">
        <v>71</v>
      </c>
      <c r="B118" s="21" t="s">
        <v>28</v>
      </c>
      <c r="C118" s="21" t="s">
        <v>27</v>
      </c>
      <c r="D118" s="9" t="s">
        <v>157</v>
      </c>
      <c r="E118" s="22"/>
      <c r="F118" s="2">
        <f>F119</f>
        <v>515</v>
      </c>
      <c r="G118" s="2">
        <f>G119</f>
        <v>515</v>
      </c>
      <c r="H118" s="2">
        <f>H119</f>
        <v>343</v>
      </c>
      <c r="I118" s="107">
        <f t="shared" si="6"/>
        <v>66.60194174757281</v>
      </c>
    </row>
    <row r="119" spans="1:9" ht="66" customHeight="1">
      <c r="A119" s="7" t="s">
        <v>154</v>
      </c>
      <c r="B119" s="21" t="s">
        <v>28</v>
      </c>
      <c r="C119" s="21" t="s">
        <v>27</v>
      </c>
      <c r="D119" s="9" t="s">
        <v>157</v>
      </c>
      <c r="E119" s="22" t="s">
        <v>152</v>
      </c>
      <c r="F119" s="2">
        <v>515</v>
      </c>
      <c r="G119" s="2">
        <v>515</v>
      </c>
      <c r="H119" s="2">
        <v>343</v>
      </c>
      <c r="I119" s="107">
        <f t="shared" si="6"/>
        <v>66.60194174757281</v>
      </c>
    </row>
    <row r="120" spans="1:9" ht="49.5" customHeight="1">
      <c r="A120" s="7" t="s">
        <v>59</v>
      </c>
      <c r="B120" s="21" t="s">
        <v>28</v>
      </c>
      <c r="C120" s="21" t="s">
        <v>27</v>
      </c>
      <c r="D120" s="9" t="s">
        <v>159</v>
      </c>
      <c r="E120" s="22"/>
      <c r="F120" s="2">
        <f>F121</f>
        <v>3110</v>
      </c>
      <c r="G120" s="2">
        <f>G121</f>
        <v>3110</v>
      </c>
      <c r="H120" s="2">
        <f>H121</f>
        <v>1452</v>
      </c>
      <c r="I120" s="107">
        <f t="shared" si="6"/>
        <v>46.68810289389068</v>
      </c>
    </row>
    <row r="121" spans="1:9" ht="16.5" customHeight="1">
      <c r="A121" s="7" t="s">
        <v>158</v>
      </c>
      <c r="B121" s="21" t="s">
        <v>28</v>
      </c>
      <c r="C121" s="21" t="s">
        <v>27</v>
      </c>
      <c r="D121" s="9" t="s">
        <v>159</v>
      </c>
      <c r="E121" s="22" t="s">
        <v>8</v>
      </c>
      <c r="F121" s="2">
        <v>3110</v>
      </c>
      <c r="G121" s="2">
        <v>3110</v>
      </c>
      <c r="H121" s="2">
        <v>1452</v>
      </c>
      <c r="I121" s="107">
        <f t="shared" si="6"/>
        <v>46.68810289389068</v>
      </c>
    </row>
    <row r="122" spans="1:9" ht="32.25" customHeight="1">
      <c r="A122" s="7" t="s">
        <v>67</v>
      </c>
      <c r="B122" s="21" t="s">
        <v>28</v>
      </c>
      <c r="C122" s="21" t="s">
        <v>27</v>
      </c>
      <c r="D122" s="9" t="s">
        <v>160</v>
      </c>
      <c r="E122" s="22"/>
      <c r="F122" s="2">
        <f>F123</f>
        <v>1926</v>
      </c>
      <c r="G122" s="2">
        <f>G123</f>
        <v>1926</v>
      </c>
      <c r="H122" s="2">
        <f>H123</f>
        <v>1275</v>
      </c>
      <c r="I122" s="107">
        <f t="shared" si="6"/>
        <v>66.1993769470405</v>
      </c>
    </row>
    <row r="123" spans="1:9" ht="80.25" customHeight="1">
      <c r="A123" s="7" t="s">
        <v>77</v>
      </c>
      <c r="B123" s="21" t="s">
        <v>28</v>
      </c>
      <c r="C123" s="21" t="s">
        <v>27</v>
      </c>
      <c r="D123" s="9" t="s">
        <v>161</v>
      </c>
      <c r="E123" s="22"/>
      <c r="F123" s="2">
        <f>F124+F125</f>
        <v>1926</v>
      </c>
      <c r="G123" s="2">
        <f>G124+G125</f>
        <v>1926</v>
      </c>
      <c r="H123" s="2">
        <f>H124+H125</f>
        <v>1275</v>
      </c>
      <c r="I123" s="107">
        <f t="shared" si="6"/>
        <v>66.1993769470405</v>
      </c>
    </row>
    <row r="124" spans="1:9" ht="66" customHeight="1">
      <c r="A124" s="20" t="s">
        <v>154</v>
      </c>
      <c r="B124" s="17" t="s">
        <v>28</v>
      </c>
      <c r="C124" s="17" t="s">
        <v>27</v>
      </c>
      <c r="D124" s="18" t="s">
        <v>161</v>
      </c>
      <c r="E124" s="19" t="s">
        <v>152</v>
      </c>
      <c r="F124" s="2">
        <v>824</v>
      </c>
      <c r="G124" s="2">
        <v>824</v>
      </c>
      <c r="H124" s="2">
        <v>200</v>
      </c>
      <c r="I124" s="107">
        <f t="shared" si="6"/>
        <v>24.271844660194176</v>
      </c>
    </row>
    <row r="125" spans="1:9" ht="32.25" customHeight="1">
      <c r="A125" s="20" t="s">
        <v>103</v>
      </c>
      <c r="B125" s="23" t="s">
        <v>28</v>
      </c>
      <c r="C125" s="23" t="s">
        <v>27</v>
      </c>
      <c r="D125" s="48" t="s">
        <v>161</v>
      </c>
      <c r="E125" s="16" t="s">
        <v>104</v>
      </c>
      <c r="F125" s="5">
        <v>1102</v>
      </c>
      <c r="G125" s="5">
        <v>1102</v>
      </c>
      <c r="H125" s="5">
        <v>1075</v>
      </c>
      <c r="I125" s="107">
        <f t="shared" si="6"/>
        <v>97.54990925589837</v>
      </c>
    </row>
    <row r="126" spans="1:9" ht="12" customHeight="1">
      <c r="A126" s="7"/>
      <c r="B126" s="21"/>
      <c r="C126" s="21"/>
      <c r="D126" s="9"/>
      <c r="E126" s="22"/>
      <c r="F126" s="2"/>
      <c r="G126" s="2"/>
      <c r="H126" s="2"/>
      <c r="I126" s="107"/>
    </row>
    <row r="127" spans="1:9" ht="66" customHeight="1">
      <c r="A127" s="27" t="s">
        <v>346</v>
      </c>
      <c r="B127" s="28" t="s">
        <v>28</v>
      </c>
      <c r="C127" s="28" t="s">
        <v>33</v>
      </c>
      <c r="D127" s="36"/>
      <c r="E127" s="37"/>
      <c r="F127" s="6">
        <f>F132+F137+F128</f>
        <v>19224</v>
      </c>
      <c r="G127" s="6">
        <f>G132+G137+G128</f>
        <v>26130</v>
      </c>
      <c r="H127" s="6">
        <f>H132+H137+H128</f>
        <v>14872</v>
      </c>
      <c r="I127" s="108">
        <f t="shared" si="6"/>
        <v>56.91542288557214</v>
      </c>
    </row>
    <row r="128" spans="1:9" ht="16.5" customHeight="1">
      <c r="A128" s="15" t="s">
        <v>18</v>
      </c>
      <c r="B128" s="21" t="s">
        <v>28</v>
      </c>
      <c r="C128" s="21" t="s">
        <v>33</v>
      </c>
      <c r="D128" s="21" t="s">
        <v>120</v>
      </c>
      <c r="E128" s="25"/>
      <c r="F128" s="5">
        <f aca="true" t="shared" si="10" ref="F128:H130">F129</f>
        <v>0</v>
      </c>
      <c r="G128" s="5">
        <f t="shared" si="10"/>
        <v>6906</v>
      </c>
      <c r="H128" s="5">
        <f t="shared" si="10"/>
        <v>5784</v>
      </c>
      <c r="I128" s="107">
        <f t="shared" si="6"/>
        <v>83.75325803649001</v>
      </c>
    </row>
    <row r="129" spans="1:9" ht="32.25" customHeight="1">
      <c r="A129" s="10" t="s">
        <v>121</v>
      </c>
      <c r="B129" s="21" t="s">
        <v>28</v>
      </c>
      <c r="C129" s="21" t="s">
        <v>33</v>
      </c>
      <c r="D129" s="21" t="s">
        <v>122</v>
      </c>
      <c r="E129" s="25"/>
      <c r="F129" s="5">
        <f t="shared" si="10"/>
        <v>0</v>
      </c>
      <c r="G129" s="5">
        <f t="shared" si="10"/>
        <v>6906</v>
      </c>
      <c r="H129" s="5">
        <f t="shared" si="10"/>
        <v>5784</v>
      </c>
      <c r="I129" s="107">
        <f t="shared" si="6"/>
        <v>83.75325803649001</v>
      </c>
    </row>
    <row r="130" spans="1:9" ht="32.25" customHeight="1">
      <c r="A130" s="32" t="s">
        <v>440</v>
      </c>
      <c r="B130" s="21" t="s">
        <v>28</v>
      </c>
      <c r="C130" s="21" t="s">
        <v>33</v>
      </c>
      <c r="D130" s="21" t="s">
        <v>123</v>
      </c>
      <c r="E130" s="25"/>
      <c r="F130" s="5">
        <f t="shared" si="10"/>
        <v>0</v>
      </c>
      <c r="G130" s="5">
        <f t="shared" si="10"/>
        <v>6906</v>
      </c>
      <c r="H130" s="5">
        <f t="shared" si="10"/>
        <v>5784</v>
      </c>
      <c r="I130" s="107">
        <f t="shared" si="6"/>
        <v>83.75325803649001</v>
      </c>
    </row>
    <row r="131" spans="1:9" ht="66" customHeight="1">
      <c r="A131" s="7" t="s">
        <v>154</v>
      </c>
      <c r="B131" s="21" t="s">
        <v>28</v>
      </c>
      <c r="C131" s="21" t="s">
        <v>33</v>
      </c>
      <c r="D131" s="21" t="s">
        <v>123</v>
      </c>
      <c r="E131" s="25" t="s">
        <v>152</v>
      </c>
      <c r="F131" s="5">
        <v>0</v>
      </c>
      <c r="G131" s="5">
        <v>6906</v>
      </c>
      <c r="H131" s="5">
        <v>5784</v>
      </c>
      <c r="I131" s="107">
        <f t="shared" si="6"/>
        <v>83.75325803649001</v>
      </c>
    </row>
    <row r="132" spans="1:9" ht="49.5" customHeight="1">
      <c r="A132" s="15" t="s">
        <v>20</v>
      </c>
      <c r="B132" s="21" t="s">
        <v>28</v>
      </c>
      <c r="C132" s="21" t="s">
        <v>33</v>
      </c>
      <c r="D132" s="9" t="s">
        <v>162</v>
      </c>
      <c r="E132" s="22"/>
      <c r="F132" s="2">
        <f>F133+F135</f>
        <v>1300</v>
      </c>
      <c r="G132" s="2">
        <f>G133+G135</f>
        <v>1300</v>
      </c>
      <c r="H132" s="2">
        <f>H133+H135</f>
        <v>533</v>
      </c>
      <c r="I132" s="107">
        <f t="shared" si="6"/>
        <v>41</v>
      </c>
    </row>
    <row r="133" spans="1:9" ht="66" customHeight="1">
      <c r="A133" s="10" t="s">
        <v>48</v>
      </c>
      <c r="B133" s="21" t="s">
        <v>28</v>
      </c>
      <c r="C133" s="21" t="s">
        <v>33</v>
      </c>
      <c r="D133" s="9" t="s">
        <v>163</v>
      </c>
      <c r="E133" s="22"/>
      <c r="F133" s="2">
        <f>F134</f>
        <v>1000</v>
      </c>
      <c r="G133" s="2">
        <f>G134</f>
        <v>1000</v>
      </c>
      <c r="H133" s="2">
        <f>H134</f>
        <v>436</v>
      </c>
      <c r="I133" s="107">
        <f t="shared" si="6"/>
        <v>43.6</v>
      </c>
    </row>
    <row r="134" spans="1:9" ht="66" customHeight="1">
      <c r="A134" s="7" t="s">
        <v>154</v>
      </c>
      <c r="B134" s="21" t="s">
        <v>28</v>
      </c>
      <c r="C134" s="21" t="s">
        <v>33</v>
      </c>
      <c r="D134" s="9" t="s">
        <v>163</v>
      </c>
      <c r="E134" s="22" t="s">
        <v>152</v>
      </c>
      <c r="F134" s="2">
        <v>1000</v>
      </c>
      <c r="G134" s="2">
        <v>1000</v>
      </c>
      <c r="H134" s="2">
        <v>436</v>
      </c>
      <c r="I134" s="107">
        <f t="shared" si="6"/>
        <v>43.6</v>
      </c>
    </row>
    <row r="135" spans="1:9" ht="49.5" customHeight="1">
      <c r="A135" s="7" t="s">
        <v>166</v>
      </c>
      <c r="B135" s="21" t="s">
        <v>28</v>
      </c>
      <c r="C135" s="21" t="s">
        <v>33</v>
      </c>
      <c r="D135" s="9" t="s">
        <v>165</v>
      </c>
      <c r="E135" s="22"/>
      <c r="F135" s="2">
        <f>F136</f>
        <v>300</v>
      </c>
      <c r="G135" s="2">
        <f>G136</f>
        <v>300</v>
      </c>
      <c r="H135" s="2">
        <f>H136</f>
        <v>97</v>
      </c>
      <c r="I135" s="107">
        <f t="shared" si="6"/>
        <v>32.33333333333333</v>
      </c>
    </row>
    <row r="136" spans="1:9" ht="66" customHeight="1">
      <c r="A136" s="7" t="s">
        <v>154</v>
      </c>
      <c r="B136" s="21" t="s">
        <v>28</v>
      </c>
      <c r="C136" s="21" t="s">
        <v>33</v>
      </c>
      <c r="D136" s="9" t="s">
        <v>165</v>
      </c>
      <c r="E136" s="22" t="s">
        <v>152</v>
      </c>
      <c r="F136" s="2">
        <v>300</v>
      </c>
      <c r="G136" s="2">
        <v>300</v>
      </c>
      <c r="H136" s="2">
        <v>97</v>
      </c>
      <c r="I136" s="107">
        <f t="shared" si="6"/>
        <v>32.33333333333333</v>
      </c>
    </row>
    <row r="137" spans="1:9" ht="32.25" customHeight="1">
      <c r="A137" s="15" t="s">
        <v>97</v>
      </c>
      <c r="B137" s="21" t="s">
        <v>28</v>
      </c>
      <c r="C137" s="21" t="s">
        <v>33</v>
      </c>
      <c r="D137" s="9" t="s">
        <v>164</v>
      </c>
      <c r="E137" s="22"/>
      <c r="F137" s="2">
        <f aca="true" t="shared" si="11" ref="F137:H138">F138</f>
        <v>17924</v>
      </c>
      <c r="G137" s="2">
        <f t="shared" si="11"/>
        <v>17924</v>
      </c>
      <c r="H137" s="2">
        <f t="shared" si="11"/>
        <v>8555</v>
      </c>
      <c r="I137" s="107">
        <f t="shared" si="6"/>
        <v>47.729301495201966</v>
      </c>
    </row>
    <row r="138" spans="1:9" ht="32.25" customHeight="1">
      <c r="A138" s="10" t="s">
        <v>3</v>
      </c>
      <c r="B138" s="21" t="s">
        <v>28</v>
      </c>
      <c r="C138" s="21" t="s">
        <v>33</v>
      </c>
      <c r="D138" s="9" t="s">
        <v>168</v>
      </c>
      <c r="E138" s="22"/>
      <c r="F138" s="2">
        <f t="shared" si="11"/>
        <v>17924</v>
      </c>
      <c r="G138" s="2">
        <f t="shared" si="11"/>
        <v>17924</v>
      </c>
      <c r="H138" s="2">
        <f t="shared" si="11"/>
        <v>8555</v>
      </c>
      <c r="I138" s="107">
        <f t="shared" si="6"/>
        <v>47.729301495201966</v>
      </c>
    </row>
    <row r="139" spans="1:9" ht="32.25" customHeight="1">
      <c r="A139" s="10" t="s">
        <v>167</v>
      </c>
      <c r="B139" s="21" t="s">
        <v>28</v>
      </c>
      <c r="C139" s="21" t="s">
        <v>33</v>
      </c>
      <c r="D139" s="9" t="s">
        <v>168</v>
      </c>
      <c r="E139" s="22" t="s">
        <v>144</v>
      </c>
      <c r="F139" s="2">
        <v>17924</v>
      </c>
      <c r="G139" s="2">
        <v>17924</v>
      </c>
      <c r="H139" s="2">
        <v>8555</v>
      </c>
      <c r="I139" s="107">
        <f t="shared" si="6"/>
        <v>47.729301495201966</v>
      </c>
    </row>
    <row r="140" spans="1:9" ht="11.25" customHeight="1">
      <c r="A140" s="7"/>
      <c r="B140" s="21"/>
      <c r="C140" s="21"/>
      <c r="D140" s="9"/>
      <c r="E140" s="22"/>
      <c r="F140" s="2"/>
      <c r="G140" s="2"/>
      <c r="H140" s="2"/>
      <c r="I140" s="107"/>
    </row>
    <row r="141" spans="1:9" ht="49.5" customHeight="1">
      <c r="A141" s="34" t="s">
        <v>170</v>
      </c>
      <c r="B141" s="28" t="s">
        <v>28</v>
      </c>
      <c r="C141" s="28" t="s">
        <v>128</v>
      </c>
      <c r="D141" s="36"/>
      <c r="E141" s="37"/>
      <c r="F141" s="6">
        <f aca="true" t="shared" si="12" ref="F141:H143">F142</f>
        <v>600</v>
      </c>
      <c r="G141" s="6">
        <f t="shared" si="12"/>
        <v>600</v>
      </c>
      <c r="H141" s="6">
        <f t="shared" si="12"/>
        <v>171</v>
      </c>
      <c r="I141" s="108">
        <f t="shared" si="6"/>
        <v>28.499999999999996</v>
      </c>
    </row>
    <row r="142" spans="1:9" ht="32.25" customHeight="1">
      <c r="A142" s="7" t="s">
        <v>67</v>
      </c>
      <c r="B142" s="21" t="s">
        <v>28</v>
      </c>
      <c r="C142" s="21" t="s">
        <v>128</v>
      </c>
      <c r="D142" s="9" t="s">
        <v>160</v>
      </c>
      <c r="E142" s="22"/>
      <c r="F142" s="2">
        <f t="shared" si="12"/>
        <v>600</v>
      </c>
      <c r="G142" s="2">
        <f t="shared" si="12"/>
        <v>600</v>
      </c>
      <c r="H142" s="2">
        <f t="shared" si="12"/>
        <v>171</v>
      </c>
      <c r="I142" s="107">
        <f t="shared" si="6"/>
        <v>28.499999999999996</v>
      </c>
    </row>
    <row r="143" spans="1:9" ht="80.25" customHeight="1">
      <c r="A143" s="7" t="s">
        <v>78</v>
      </c>
      <c r="B143" s="21" t="s">
        <v>28</v>
      </c>
      <c r="C143" s="21" t="s">
        <v>128</v>
      </c>
      <c r="D143" s="9" t="s">
        <v>169</v>
      </c>
      <c r="E143" s="22"/>
      <c r="F143" s="2">
        <f t="shared" si="12"/>
        <v>600</v>
      </c>
      <c r="G143" s="2">
        <f t="shared" si="12"/>
        <v>600</v>
      </c>
      <c r="H143" s="2">
        <f t="shared" si="12"/>
        <v>171</v>
      </c>
      <c r="I143" s="107">
        <f t="shared" si="6"/>
        <v>28.499999999999996</v>
      </c>
    </row>
    <row r="144" spans="1:9" ht="32.25" customHeight="1">
      <c r="A144" s="20" t="s">
        <v>103</v>
      </c>
      <c r="B144" s="17" t="s">
        <v>28</v>
      </c>
      <c r="C144" s="17" t="s">
        <v>128</v>
      </c>
      <c r="D144" s="18" t="s">
        <v>169</v>
      </c>
      <c r="E144" s="19" t="s">
        <v>104</v>
      </c>
      <c r="F144" s="2">
        <v>600</v>
      </c>
      <c r="G144" s="2">
        <v>600</v>
      </c>
      <c r="H144" s="2">
        <v>171</v>
      </c>
      <c r="I144" s="107">
        <f t="shared" si="6"/>
        <v>28.499999999999996</v>
      </c>
    </row>
    <row r="145" spans="1:9" ht="11.25" customHeight="1">
      <c r="A145" s="15"/>
      <c r="B145" s="21"/>
      <c r="C145" s="21"/>
      <c r="D145" s="9"/>
      <c r="E145" s="22"/>
      <c r="F145" s="13"/>
      <c r="G145" s="13"/>
      <c r="H145" s="13"/>
      <c r="I145" s="107"/>
    </row>
    <row r="146" spans="1:9" ht="16.5" customHeight="1">
      <c r="A146" s="44" t="s">
        <v>171</v>
      </c>
      <c r="B146" s="59" t="s">
        <v>29</v>
      </c>
      <c r="C146" s="59"/>
      <c r="D146" s="43"/>
      <c r="E146" s="31"/>
      <c r="F146" s="4">
        <f>F147+F168+F173</f>
        <v>97102</v>
      </c>
      <c r="G146" s="4">
        <f>G147+G168+G173</f>
        <v>93645</v>
      </c>
      <c r="H146" s="4">
        <f>H147+H168+H173</f>
        <v>66084</v>
      </c>
      <c r="I146" s="108">
        <f t="shared" si="6"/>
        <v>70.56863687329809</v>
      </c>
    </row>
    <row r="147" spans="1:9" ht="16.5" customHeight="1">
      <c r="A147" s="27" t="s">
        <v>172</v>
      </c>
      <c r="B147" s="28" t="s">
        <v>29</v>
      </c>
      <c r="C147" s="28" t="s">
        <v>35</v>
      </c>
      <c r="D147" s="29"/>
      <c r="E147" s="30"/>
      <c r="F147" s="6">
        <f>F152+F155+F164+F148+F160</f>
        <v>65400</v>
      </c>
      <c r="G147" s="6">
        <f>G152+G155+G164+G148+G160</f>
        <v>60783</v>
      </c>
      <c r="H147" s="6">
        <f>H152+H155+H164+H148+H160</f>
        <v>38559</v>
      </c>
      <c r="I147" s="108">
        <f t="shared" si="6"/>
        <v>63.437145254429694</v>
      </c>
    </row>
    <row r="148" spans="1:9" ht="49.5" customHeight="1">
      <c r="A148" s="15" t="s">
        <v>196</v>
      </c>
      <c r="B148" s="35" t="s">
        <v>29</v>
      </c>
      <c r="C148" s="35" t="s">
        <v>35</v>
      </c>
      <c r="D148" s="9" t="s">
        <v>197</v>
      </c>
      <c r="E148" s="22"/>
      <c r="F148" s="5">
        <f aca="true" t="shared" si="13" ref="F148:H150">F149</f>
        <v>10000</v>
      </c>
      <c r="G148" s="5">
        <f t="shared" si="13"/>
        <v>3000</v>
      </c>
      <c r="H148" s="5">
        <f t="shared" si="13"/>
        <v>2150</v>
      </c>
      <c r="I148" s="107">
        <f aca="true" t="shared" si="14" ref="I148:I240">H148/G148*100</f>
        <v>71.66666666666667</v>
      </c>
    </row>
    <row r="149" spans="1:9" ht="114" customHeight="1">
      <c r="A149" s="49" t="s">
        <v>448</v>
      </c>
      <c r="B149" s="35" t="s">
        <v>29</v>
      </c>
      <c r="C149" s="35" t="s">
        <v>35</v>
      </c>
      <c r="D149" s="18" t="s">
        <v>450</v>
      </c>
      <c r="E149" s="22"/>
      <c r="F149" s="5">
        <f t="shared" si="13"/>
        <v>10000</v>
      </c>
      <c r="G149" s="5">
        <f t="shared" si="13"/>
        <v>3000</v>
      </c>
      <c r="H149" s="5">
        <f t="shared" si="13"/>
        <v>2150</v>
      </c>
      <c r="I149" s="107">
        <f t="shared" si="14"/>
        <v>71.66666666666667</v>
      </c>
    </row>
    <row r="150" spans="1:9" ht="66" customHeight="1">
      <c r="A150" s="20" t="s">
        <v>468</v>
      </c>
      <c r="B150" s="35" t="s">
        <v>29</v>
      </c>
      <c r="C150" s="35" t="s">
        <v>35</v>
      </c>
      <c r="D150" s="18" t="s">
        <v>451</v>
      </c>
      <c r="E150" s="22"/>
      <c r="F150" s="5">
        <f t="shared" si="13"/>
        <v>10000</v>
      </c>
      <c r="G150" s="5">
        <f t="shared" si="13"/>
        <v>3000</v>
      </c>
      <c r="H150" s="5">
        <f t="shared" si="13"/>
        <v>2150</v>
      </c>
      <c r="I150" s="107">
        <f t="shared" si="14"/>
        <v>71.66666666666667</v>
      </c>
    </row>
    <row r="151" spans="1:9" ht="16.5" customHeight="1">
      <c r="A151" s="15" t="s">
        <v>189</v>
      </c>
      <c r="B151" s="35" t="s">
        <v>29</v>
      </c>
      <c r="C151" s="35" t="s">
        <v>35</v>
      </c>
      <c r="D151" s="9" t="s">
        <v>451</v>
      </c>
      <c r="E151" s="22" t="s">
        <v>190</v>
      </c>
      <c r="F151" s="5">
        <v>10000</v>
      </c>
      <c r="G151" s="5">
        <v>3000</v>
      </c>
      <c r="H151" s="5">
        <v>2150</v>
      </c>
      <c r="I151" s="107">
        <f t="shared" si="14"/>
        <v>71.66666666666667</v>
      </c>
    </row>
    <row r="152" spans="1:9" ht="15.75" customHeight="1">
      <c r="A152" s="15" t="s">
        <v>360</v>
      </c>
      <c r="B152" s="35" t="s">
        <v>29</v>
      </c>
      <c r="C152" s="35" t="s">
        <v>35</v>
      </c>
      <c r="D152" s="8" t="s">
        <v>362</v>
      </c>
      <c r="E152" s="50"/>
      <c r="F152" s="5">
        <f aca="true" t="shared" si="15" ref="F152:H153">F153</f>
        <v>44000</v>
      </c>
      <c r="G152" s="5">
        <f t="shared" si="15"/>
        <v>44000</v>
      </c>
      <c r="H152" s="5">
        <f t="shared" si="15"/>
        <v>28597</v>
      </c>
      <c r="I152" s="107">
        <f t="shared" si="14"/>
        <v>64.99318181818182</v>
      </c>
    </row>
    <row r="153" spans="1:9" ht="32.25" customHeight="1">
      <c r="A153" s="15" t="s">
        <v>361</v>
      </c>
      <c r="B153" s="35" t="s">
        <v>29</v>
      </c>
      <c r="C153" s="35" t="s">
        <v>35</v>
      </c>
      <c r="D153" s="8" t="s">
        <v>363</v>
      </c>
      <c r="E153" s="50"/>
      <c r="F153" s="5">
        <f t="shared" si="15"/>
        <v>44000</v>
      </c>
      <c r="G153" s="5">
        <f t="shared" si="15"/>
        <v>44000</v>
      </c>
      <c r="H153" s="5">
        <f t="shared" si="15"/>
        <v>28597</v>
      </c>
      <c r="I153" s="107">
        <f t="shared" si="14"/>
        <v>64.99318181818182</v>
      </c>
    </row>
    <row r="154" spans="1:9" ht="32.25" customHeight="1">
      <c r="A154" s="20" t="s">
        <v>103</v>
      </c>
      <c r="B154" s="23" t="s">
        <v>29</v>
      </c>
      <c r="C154" s="23" t="s">
        <v>35</v>
      </c>
      <c r="D154" s="48" t="s">
        <v>363</v>
      </c>
      <c r="E154" s="16" t="s">
        <v>104</v>
      </c>
      <c r="F154" s="5">
        <v>44000</v>
      </c>
      <c r="G154" s="5">
        <v>44000</v>
      </c>
      <c r="H154" s="5">
        <v>28597</v>
      </c>
      <c r="I154" s="107">
        <f t="shared" si="14"/>
        <v>64.99318181818182</v>
      </c>
    </row>
    <row r="155" spans="1:9" ht="16.5" customHeight="1">
      <c r="A155" s="15" t="s">
        <v>437</v>
      </c>
      <c r="B155" s="35" t="s">
        <v>29</v>
      </c>
      <c r="C155" s="21" t="s">
        <v>35</v>
      </c>
      <c r="D155" s="9" t="s">
        <v>441</v>
      </c>
      <c r="E155" s="22"/>
      <c r="F155" s="2">
        <f>F156+F158</f>
        <v>3400</v>
      </c>
      <c r="G155" s="2">
        <f>G156+G158</f>
        <v>3400</v>
      </c>
      <c r="H155" s="2">
        <f>H156+H158</f>
        <v>394</v>
      </c>
      <c r="I155" s="107">
        <f t="shared" si="14"/>
        <v>11.588235294117647</v>
      </c>
    </row>
    <row r="156" spans="1:9" ht="144" customHeight="1">
      <c r="A156" s="10" t="s">
        <v>500</v>
      </c>
      <c r="B156" s="35" t="s">
        <v>29</v>
      </c>
      <c r="C156" s="21" t="s">
        <v>35</v>
      </c>
      <c r="D156" s="9" t="s">
        <v>442</v>
      </c>
      <c r="E156" s="22"/>
      <c r="F156" s="2">
        <f>F157</f>
        <v>3400</v>
      </c>
      <c r="G156" s="2">
        <f>G157</f>
        <v>3400</v>
      </c>
      <c r="H156" s="2">
        <f>H157</f>
        <v>394</v>
      </c>
      <c r="I156" s="107">
        <f t="shared" si="14"/>
        <v>11.588235294117647</v>
      </c>
    </row>
    <row r="157" spans="1:9" ht="16.5" customHeight="1">
      <c r="A157" s="49" t="s">
        <v>139</v>
      </c>
      <c r="B157" s="23" t="s">
        <v>29</v>
      </c>
      <c r="C157" s="17" t="s">
        <v>35</v>
      </c>
      <c r="D157" s="18" t="s">
        <v>442</v>
      </c>
      <c r="E157" s="19" t="s">
        <v>140</v>
      </c>
      <c r="F157" s="2">
        <v>3400</v>
      </c>
      <c r="G157" s="2">
        <v>3400</v>
      </c>
      <c r="H157" s="2">
        <v>394</v>
      </c>
      <c r="I157" s="107">
        <f t="shared" si="14"/>
        <v>11.588235294117647</v>
      </c>
    </row>
    <row r="158" spans="1:9" ht="79.5" customHeight="1" hidden="1">
      <c r="A158" s="79" t="s">
        <v>452</v>
      </c>
      <c r="B158" s="23" t="s">
        <v>29</v>
      </c>
      <c r="C158" s="17" t="s">
        <v>35</v>
      </c>
      <c r="D158" s="18" t="s">
        <v>453</v>
      </c>
      <c r="E158" s="19"/>
      <c r="F158" s="2">
        <f>F159</f>
        <v>0</v>
      </c>
      <c r="G158" s="2">
        <f>G159</f>
        <v>0</v>
      </c>
      <c r="H158" s="2">
        <f>H159</f>
        <v>0</v>
      </c>
      <c r="I158" s="107" t="e">
        <f t="shared" si="14"/>
        <v>#DIV/0!</v>
      </c>
    </row>
    <row r="159" spans="1:9" ht="16.5" customHeight="1" hidden="1">
      <c r="A159" s="49" t="s">
        <v>139</v>
      </c>
      <c r="B159" s="23" t="s">
        <v>29</v>
      </c>
      <c r="C159" s="17" t="s">
        <v>35</v>
      </c>
      <c r="D159" s="18" t="s">
        <v>453</v>
      </c>
      <c r="E159" s="19" t="s">
        <v>140</v>
      </c>
      <c r="F159" s="2">
        <v>0</v>
      </c>
      <c r="G159" s="2">
        <v>0</v>
      </c>
      <c r="H159" s="2">
        <v>0</v>
      </c>
      <c r="I159" s="107" t="e">
        <f t="shared" si="14"/>
        <v>#DIV/0!</v>
      </c>
    </row>
    <row r="160" spans="1:9" ht="16.5" customHeight="1">
      <c r="A160" s="49" t="s">
        <v>114</v>
      </c>
      <c r="B160" s="23" t="s">
        <v>29</v>
      </c>
      <c r="C160" s="17" t="s">
        <v>35</v>
      </c>
      <c r="D160" s="18" t="s">
        <v>397</v>
      </c>
      <c r="E160" s="19"/>
      <c r="F160" s="2">
        <f aca="true" t="shared" si="16" ref="F160:G162">F161</f>
        <v>6000</v>
      </c>
      <c r="G160" s="2">
        <f t="shared" si="16"/>
        <v>8383</v>
      </c>
      <c r="H160" s="2">
        <f>H161</f>
        <v>6494</v>
      </c>
      <c r="I160" s="107">
        <f t="shared" si="14"/>
        <v>77.46630084695217</v>
      </c>
    </row>
    <row r="161" spans="1:9" ht="32.25" customHeight="1">
      <c r="A161" s="49" t="s">
        <v>494</v>
      </c>
      <c r="B161" s="23" t="s">
        <v>29</v>
      </c>
      <c r="C161" s="17" t="s">
        <v>35</v>
      </c>
      <c r="D161" s="18" t="s">
        <v>474</v>
      </c>
      <c r="E161" s="19"/>
      <c r="F161" s="2">
        <f t="shared" si="16"/>
        <v>6000</v>
      </c>
      <c r="G161" s="2">
        <f t="shared" si="16"/>
        <v>8383</v>
      </c>
      <c r="H161" s="2">
        <f>H162</f>
        <v>6494</v>
      </c>
      <c r="I161" s="107">
        <f t="shared" si="14"/>
        <v>77.46630084695217</v>
      </c>
    </row>
    <row r="162" spans="1:9" ht="66" customHeight="1">
      <c r="A162" s="49" t="s">
        <v>501</v>
      </c>
      <c r="B162" s="23" t="s">
        <v>29</v>
      </c>
      <c r="C162" s="17" t="s">
        <v>35</v>
      </c>
      <c r="D162" s="18" t="s">
        <v>502</v>
      </c>
      <c r="E162" s="19"/>
      <c r="F162" s="2">
        <f t="shared" si="16"/>
        <v>6000</v>
      </c>
      <c r="G162" s="2">
        <f t="shared" si="16"/>
        <v>8383</v>
      </c>
      <c r="H162" s="2">
        <f>H163</f>
        <v>6494</v>
      </c>
      <c r="I162" s="107">
        <f t="shared" si="14"/>
        <v>77.46630084695217</v>
      </c>
    </row>
    <row r="163" spans="1:9" ht="16.5" customHeight="1">
      <c r="A163" s="49" t="s">
        <v>139</v>
      </c>
      <c r="B163" s="23" t="s">
        <v>29</v>
      </c>
      <c r="C163" s="17" t="s">
        <v>35</v>
      </c>
      <c r="D163" s="18" t="s">
        <v>502</v>
      </c>
      <c r="E163" s="19" t="s">
        <v>140</v>
      </c>
      <c r="F163" s="2">
        <v>6000</v>
      </c>
      <c r="G163" s="2">
        <v>8383</v>
      </c>
      <c r="H163" s="2">
        <v>6494</v>
      </c>
      <c r="I163" s="107">
        <f t="shared" si="14"/>
        <v>77.46630084695217</v>
      </c>
    </row>
    <row r="164" spans="1:9" ht="32.25" customHeight="1">
      <c r="A164" s="7" t="s">
        <v>67</v>
      </c>
      <c r="B164" s="35" t="s">
        <v>29</v>
      </c>
      <c r="C164" s="21" t="s">
        <v>35</v>
      </c>
      <c r="D164" s="9" t="s">
        <v>160</v>
      </c>
      <c r="E164" s="22"/>
      <c r="F164" s="2">
        <f aca="true" t="shared" si="17" ref="F164:H165">F165</f>
        <v>2000</v>
      </c>
      <c r="G164" s="2">
        <f t="shared" si="17"/>
        <v>2000</v>
      </c>
      <c r="H164" s="2">
        <f t="shared" si="17"/>
        <v>924</v>
      </c>
      <c r="I164" s="107">
        <f t="shared" si="14"/>
        <v>46.2</v>
      </c>
    </row>
    <row r="165" spans="1:9" ht="66" customHeight="1">
      <c r="A165" s="15" t="s">
        <v>95</v>
      </c>
      <c r="B165" s="35" t="s">
        <v>29</v>
      </c>
      <c r="C165" s="21" t="s">
        <v>35</v>
      </c>
      <c r="D165" s="9" t="s">
        <v>177</v>
      </c>
      <c r="E165" s="22"/>
      <c r="F165" s="2">
        <f t="shared" si="17"/>
        <v>2000</v>
      </c>
      <c r="G165" s="2">
        <f t="shared" si="17"/>
        <v>2000</v>
      </c>
      <c r="H165" s="2">
        <f t="shared" si="17"/>
        <v>924</v>
      </c>
      <c r="I165" s="107">
        <f t="shared" si="14"/>
        <v>46.2</v>
      </c>
    </row>
    <row r="166" spans="1:9" ht="32.25" customHeight="1">
      <c r="A166" s="20" t="s">
        <v>103</v>
      </c>
      <c r="B166" s="23" t="s">
        <v>29</v>
      </c>
      <c r="C166" s="17" t="s">
        <v>35</v>
      </c>
      <c r="D166" s="18" t="s">
        <v>177</v>
      </c>
      <c r="E166" s="19" t="s">
        <v>104</v>
      </c>
      <c r="F166" s="2">
        <v>2000</v>
      </c>
      <c r="G166" s="2">
        <v>2000</v>
      </c>
      <c r="H166" s="2">
        <v>924</v>
      </c>
      <c r="I166" s="107">
        <f t="shared" si="14"/>
        <v>46.2</v>
      </c>
    </row>
    <row r="167" spans="1:9" ht="12" customHeight="1">
      <c r="A167" s="10"/>
      <c r="B167" s="35"/>
      <c r="C167" s="21"/>
      <c r="D167" s="9"/>
      <c r="E167" s="22"/>
      <c r="F167" s="13"/>
      <c r="G167" s="13"/>
      <c r="H167" s="13"/>
      <c r="I167" s="107"/>
    </row>
    <row r="168" spans="1:9" ht="16.5" customHeight="1">
      <c r="A168" s="27" t="s">
        <v>461</v>
      </c>
      <c r="B168" s="28" t="s">
        <v>29</v>
      </c>
      <c r="C168" s="28" t="s">
        <v>33</v>
      </c>
      <c r="D168" s="9"/>
      <c r="E168" s="22"/>
      <c r="F168" s="6">
        <f aca="true" t="shared" si="18" ref="F168:H170">F169</f>
        <v>31292</v>
      </c>
      <c r="G168" s="6">
        <f t="shared" si="18"/>
        <v>31292</v>
      </c>
      <c r="H168" s="6">
        <f t="shared" si="18"/>
        <v>27492</v>
      </c>
      <c r="I168" s="108">
        <f t="shared" si="14"/>
        <v>87.85632110443564</v>
      </c>
    </row>
    <row r="169" spans="1:9" ht="16.5" customHeight="1">
      <c r="A169" s="10" t="s">
        <v>461</v>
      </c>
      <c r="B169" s="35" t="s">
        <v>29</v>
      </c>
      <c r="C169" s="21" t="s">
        <v>33</v>
      </c>
      <c r="D169" s="9" t="s">
        <v>463</v>
      </c>
      <c r="E169" s="22"/>
      <c r="F169" s="5">
        <f t="shared" si="18"/>
        <v>31292</v>
      </c>
      <c r="G169" s="5">
        <f t="shared" si="18"/>
        <v>31292</v>
      </c>
      <c r="H169" s="5">
        <f t="shared" si="18"/>
        <v>27492</v>
      </c>
      <c r="I169" s="107">
        <f t="shared" si="14"/>
        <v>87.85632110443564</v>
      </c>
    </row>
    <row r="170" spans="1:9" ht="32.25" customHeight="1">
      <c r="A170" s="10" t="s">
        <v>462</v>
      </c>
      <c r="B170" s="35" t="s">
        <v>29</v>
      </c>
      <c r="C170" s="21" t="s">
        <v>33</v>
      </c>
      <c r="D170" s="9" t="s">
        <v>464</v>
      </c>
      <c r="E170" s="22"/>
      <c r="F170" s="5">
        <f t="shared" si="18"/>
        <v>31292</v>
      </c>
      <c r="G170" s="5">
        <f t="shared" si="18"/>
        <v>31292</v>
      </c>
      <c r="H170" s="5">
        <f t="shared" si="18"/>
        <v>27492</v>
      </c>
      <c r="I170" s="107">
        <f t="shared" si="14"/>
        <v>87.85632110443564</v>
      </c>
    </row>
    <row r="171" spans="1:9" ht="32.25" customHeight="1">
      <c r="A171" s="10" t="s">
        <v>103</v>
      </c>
      <c r="B171" s="35" t="s">
        <v>29</v>
      </c>
      <c r="C171" s="21" t="s">
        <v>33</v>
      </c>
      <c r="D171" s="9" t="s">
        <v>464</v>
      </c>
      <c r="E171" s="22" t="s">
        <v>104</v>
      </c>
      <c r="F171" s="5">
        <v>31292</v>
      </c>
      <c r="G171" s="5">
        <v>31292</v>
      </c>
      <c r="H171" s="5">
        <v>27492</v>
      </c>
      <c r="I171" s="107">
        <f t="shared" si="14"/>
        <v>87.85632110443564</v>
      </c>
    </row>
    <row r="172" spans="1:9" ht="12" customHeight="1">
      <c r="A172" s="10"/>
      <c r="B172" s="35"/>
      <c r="C172" s="21"/>
      <c r="D172" s="9"/>
      <c r="E172" s="22"/>
      <c r="F172" s="13"/>
      <c r="G172" s="13"/>
      <c r="H172" s="13"/>
      <c r="I172" s="107"/>
    </row>
    <row r="173" spans="1:9" ht="32.25" customHeight="1">
      <c r="A173" s="27" t="s">
        <v>178</v>
      </c>
      <c r="B173" s="28" t="s">
        <v>29</v>
      </c>
      <c r="C173" s="28" t="s">
        <v>32</v>
      </c>
      <c r="D173" s="36"/>
      <c r="E173" s="37"/>
      <c r="F173" s="6">
        <f>F178+F174</f>
        <v>410</v>
      </c>
      <c r="G173" s="6">
        <f>G178+G174</f>
        <v>1570</v>
      </c>
      <c r="H173" s="6">
        <f>H178+H174</f>
        <v>33</v>
      </c>
      <c r="I173" s="108">
        <f t="shared" si="14"/>
        <v>2.1019108280254777</v>
      </c>
    </row>
    <row r="174" spans="1:9" ht="16.5" customHeight="1">
      <c r="A174" s="49" t="s">
        <v>114</v>
      </c>
      <c r="B174" s="35" t="s">
        <v>29</v>
      </c>
      <c r="C174" s="35" t="s">
        <v>32</v>
      </c>
      <c r="D174" s="8" t="s">
        <v>397</v>
      </c>
      <c r="E174" s="25"/>
      <c r="F174" s="5">
        <f aca="true" t="shared" si="19" ref="F174:G176">F175</f>
        <v>0</v>
      </c>
      <c r="G174" s="5">
        <f t="shared" si="19"/>
        <v>1160</v>
      </c>
      <c r="H174" s="5">
        <f>H175</f>
        <v>0</v>
      </c>
      <c r="I174" s="107">
        <f t="shared" si="14"/>
        <v>0</v>
      </c>
    </row>
    <row r="175" spans="1:9" ht="80.25" customHeight="1">
      <c r="A175" s="26" t="s">
        <v>215</v>
      </c>
      <c r="B175" s="35" t="s">
        <v>29</v>
      </c>
      <c r="C175" s="35" t="s">
        <v>32</v>
      </c>
      <c r="D175" s="8" t="s">
        <v>405</v>
      </c>
      <c r="E175" s="25"/>
      <c r="F175" s="5">
        <f t="shared" si="19"/>
        <v>0</v>
      </c>
      <c r="G175" s="5">
        <f t="shared" si="19"/>
        <v>1160</v>
      </c>
      <c r="H175" s="5">
        <f>H176</f>
        <v>0</v>
      </c>
      <c r="I175" s="107">
        <f t="shared" si="14"/>
        <v>0</v>
      </c>
    </row>
    <row r="176" spans="1:9" ht="49.5" customHeight="1">
      <c r="A176" s="15" t="s">
        <v>532</v>
      </c>
      <c r="B176" s="35" t="s">
        <v>29</v>
      </c>
      <c r="C176" s="35" t="s">
        <v>32</v>
      </c>
      <c r="D176" s="8" t="s">
        <v>533</v>
      </c>
      <c r="E176" s="25"/>
      <c r="F176" s="5">
        <f t="shared" si="19"/>
        <v>0</v>
      </c>
      <c r="G176" s="5">
        <f t="shared" si="19"/>
        <v>1160</v>
      </c>
      <c r="H176" s="5">
        <f>H177</f>
        <v>0</v>
      </c>
      <c r="I176" s="107">
        <f t="shared" si="14"/>
        <v>0</v>
      </c>
    </row>
    <row r="177" spans="1:9" ht="32.25" customHeight="1">
      <c r="A177" s="20" t="s">
        <v>103</v>
      </c>
      <c r="B177" s="35" t="s">
        <v>29</v>
      </c>
      <c r="C177" s="35" t="s">
        <v>32</v>
      </c>
      <c r="D177" s="8" t="s">
        <v>533</v>
      </c>
      <c r="E177" s="25" t="s">
        <v>104</v>
      </c>
      <c r="F177" s="5">
        <v>0</v>
      </c>
      <c r="G177" s="5">
        <v>1160</v>
      </c>
      <c r="H177" s="5">
        <v>0</v>
      </c>
      <c r="I177" s="107">
        <f t="shared" si="14"/>
        <v>0</v>
      </c>
    </row>
    <row r="178" spans="1:9" ht="32.25" customHeight="1">
      <c r="A178" s="7" t="s">
        <v>67</v>
      </c>
      <c r="B178" s="35" t="s">
        <v>29</v>
      </c>
      <c r="C178" s="21" t="s">
        <v>32</v>
      </c>
      <c r="D178" s="9" t="s">
        <v>160</v>
      </c>
      <c r="E178" s="22"/>
      <c r="F178" s="2">
        <f aca="true" t="shared" si="20" ref="F178:H179">F179</f>
        <v>410</v>
      </c>
      <c r="G178" s="2">
        <f t="shared" si="20"/>
        <v>410</v>
      </c>
      <c r="H178" s="2">
        <f t="shared" si="20"/>
        <v>33</v>
      </c>
      <c r="I178" s="107">
        <f t="shared" si="14"/>
        <v>8.048780487804878</v>
      </c>
    </row>
    <row r="179" spans="1:9" ht="49.5" customHeight="1">
      <c r="A179" s="15" t="s">
        <v>79</v>
      </c>
      <c r="B179" s="35" t="s">
        <v>29</v>
      </c>
      <c r="C179" s="21" t="s">
        <v>32</v>
      </c>
      <c r="D179" s="9" t="s">
        <v>179</v>
      </c>
      <c r="E179" s="22"/>
      <c r="F179" s="2">
        <f t="shared" si="20"/>
        <v>410</v>
      </c>
      <c r="G179" s="2">
        <f t="shared" si="20"/>
        <v>410</v>
      </c>
      <c r="H179" s="2">
        <f t="shared" si="20"/>
        <v>33</v>
      </c>
      <c r="I179" s="107">
        <f t="shared" si="14"/>
        <v>8.048780487804878</v>
      </c>
    </row>
    <row r="180" spans="1:9" ht="32.25" customHeight="1">
      <c r="A180" s="20" t="s">
        <v>103</v>
      </c>
      <c r="B180" s="23" t="s">
        <v>29</v>
      </c>
      <c r="C180" s="17" t="s">
        <v>32</v>
      </c>
      <c r="D180" s="18" t="s">
        <v>179</v>
      </c>
      <c r="E180" s="19" t="s">
        <v>104</v>
      </c>
      <c r="F180" s="2">
        <v>410</v>
      </c>
      <c r="G180" s="2">
        <v>410</v>
      </c>
      <c r="H180" s="2">
        <v>33</v>
      </c>
      <c r="I180" s="107">
        <f t="shared" si="14"/>
        <v>8.048780487804878</v>
      </c>
    </row>
    <row r="181" spans="1:9" ht="12" customHeight="1">
      <c r="A181" s="10"/>
      <c r="B181" s="51"/>
      <c r="C181" s="51"/>
      <c r="D181" s="52"/>
      <c r="E181" s="53"/>
      <c r="F181" s="13"/>
      <c r="G181" s="13"/>
      <c r="H181" s="13"/>
      <c r="I181" s="107"/>
    </row>
    <row r="182" spans="1:9" ht="16.5" customHeight="1">
      <c r="A182" s="44" t="s">
        <v>180</v>
      </c>
      <c r="B182" s="59" t="s">
        <v>36</v>
      </c>
      <c r="C182" s="59"/>
      <c r="D182" s="60"/>
      <c r="E182" s="61"/>
      <c r="F182" s="4">
        <f>F183+F231+F263+F303</f>
        <v>3288387</v>
      </c>
      <c r="G182" s="4">
        <f>G183+G231+G263+G303</f>
        <v>2864902</v>
      </c>
      <c r="H182" s="4">
        <f>H183+H231+H263+H303</f>
        <v>824239</v>
      </c>
      <c r="I182" s="108">
        <f t="shared" si="14"/>
        <v>28.770233676404988</v>
      </c>
    </row>
    <row r="183" spans="1:9" ht="15.75" customHeight="1">
      <c r="A183" s="27" t="s">
        <v>181</v>
      </c>
      <c r="B183" s="28" t="s">
        <v>36</v>
      </c>
      <c r="C183" s="28" t="s">
        <v>26</v>
      </c>
      <c r="D183" s="29"/>
      <c r="E183" s="30"/>
      <c r="F183" s="6">
        <f>F194+F201+F219+F209+F188+F213+F184+F198</f>
        <v>876948</v>
      </c>
      <c r="G183" s="6">
        <f>G194+G201+G219+G209+G184+G188+G198+G213</f>
        <v>440998</v>
      </c>
      <c r="H183" s="6">
        <f>H194+H201+H219+H209+H184+H188</f>
        <v>122554</v>
      </c>
      <c r="I183" s="108">
        <f t="shared" si="14"/>
        <v>27.790148708157407</v>
      </c>
    </row>
    <row r="184" spans="1:9" ht="15.75" customHeight="1">
      <c r="A184" s="15" t="s">
        <v>18</v>
      </c>
      <c r="B184" s="21" t="s">
        <v>36</v>
      </c>
      <c r="C184" s="21" t="s">
        <v>26</v>
      </c>
      <c r="D184" s="21" t="s">
        <v>120</v>
      </c>
      <c r="E184" s="25"/>
      <c r="F184" s="5">
        <f aca="true" t="shared" si="21" ref="F184:G186">F185</f>
        <v>0</v>
      </c>
      <c r="G184" s="5">
        <f t="shared" si="21"/>
        <v>4112</v>
      </c>
      <c r="H184" s="5">
        <f>H185</f>
        <v>1951</v>
      </c>
      <c r="I184" s="107">
        <f t="shared" si="14"/>
        <v>47.44649805447471</v>
      </c>
    </row>
    <row r="185" spans="1:9" ht="32.25" customHeight="1">
      <c r="A185" s="10" t="s">
        <v>121</v>
      </c>
      <c r="B185" s="21" t="s">
        <v>36</v>
      </c>
      <c r="C185" s="21" t="s">
        <v>26</v>
      </c>
      <c r="D185" s="21" t="s">
        <v>122</v>
      </c>
      <c r="E185" s="25"/>
      <c r="F185" s="5">
        <f t="shared" si="21"/>
        <v>0</v>
      </c>
      <c r="G185" s="5">
        <f t="shared" si="21"/>
        <v>4112</v>
      </c>
      <c r="H185" s="5">
        <f>H186</f>
        <v>1951</v>
      </c>
      <c r="I185" s="107">
        <f t="shared" si="14"/>
        <v>47.44649805447471</v>
      </c>
    </row>
    <row r="186" spans="1:9" ht="32.25" customHeight="1">
      <c r="A186" s="32" t="s">
        <v>440</v>
      </c>
      <c r="B186" s="21" t="s">
        <v>36</v>
      </c>
      <c r="C186" s="21" t="s">
        <v>26</v>
      </c>
      <c r="D186" s="21" t="s">
        <v>123</v>
      </c>
      <c r="E186" s="25"/>
      <c r="F186" s="5">
        <f t="shared" si="21"/>
        <v>0</v>
      </c>
      <c r="G186" s="5">
        <f t="shared" si="21"/>
        <v>4112</v>
      </c>
      <c r="H186" s="5">
        <f>H187</f>
        <v>1951</v>
      </c>
      <c r="I186" s="107">
        <f t="shared" si="14"/>
        <v>47.44649805447471</v>
      </c>
    </row>
    <row r="187" spans="1:9" ht="32.25" customHeight="1">
      <c r="A187" s="20" t="s">
        <v>103</v>
      </c>
      <c r="B187" s="21" t="s">
        <v>36</v>
      </c>
      <c r="C187" s="21" t="s">
        <v>26</v>
      </c>
      <c r="D187" s="21" t="s">
        <v>123</v>
      </c>
      <c r="E187" s="25" t="s">
        <v>104</v>
      </c>
      <c r="F187" s="5">
        <v>0</v>
      </c>
      <c r="G187" s="5">
        <v>4112</v>
      </c>
      <c r="H187" s="5">
        <v>1951</v>
      </c>
      <c r="I187" s="107">
        <f t="shared" si="14"/>
        <v>47.44649805447471</v>
      </c>
    </row>
    <row r="188" spans="1:9" ht="66" customHeight="1">
      <c r="A188" s="15" t="s">
        <v>503</v>
      </c>
      <c r="B188" s="35" t="s">
        <v>36</v>
      </c>
      <c r="C188" s="35" t="s">
        <v>26</v>
      </c>
      <c r="D188" s="8" t="s">
        <v>507</v>
      </c>
      <c r="E188" s="25"/>
      <c r="F188" s="5">
        <f>F189</f>
        <v>408715</v>
      </c>
      <c r="G188" s="5">
        <f>G189</f>
        <v>0</v>
      </c>
      <c r="H188" s="5">
        <f>H189</f>
        <v>0</v>
      </c>
      <c r="I188" s="107">
        <v>0</v>
      </c>
    </row>
    <row r="189" spans="1:9" ht="129" customHeight="1">
      <c r="A189" s="15" t="s">
        <v>504</v>
      </c>
      <c r="B189" s="35" t="s">
        <v>36</v>
      </c>
      <c r="C189" s="35" t="s">
        <v>26</v>
      </c>
      <c r="D189" s="8" t="s">
        <v>508</v>
      </c>
      <c r="E189" s="25"/>
      <c r="F189" s="5">
        <f>F190+F192</f>
        <v>408715</v>
      </c>
      <c r="G189" s="5">
        <f>G190+G192</f>
        <v>0</v>
      </c>
      <c r="H189" s="5">
        <f>H190+H192</f>
        <v>0</v>
      </c>
      <c r="I189" s="107">
        <v>0</v>
      </c>
    </row>
    <row r="190" spans="1:9" ht="49.5" customHeight="1">
      <c r="A190" s="15" t="s">
        <v>505</v>
      </c>
      <c r="B190" s="35" t="s">
        <v>36</v>
      </c>
      <c r="C190" s="35" t="s">
        <v>26</v>
      </c>
      <c r="D190" s="8" t="s">
        <v>509</v>
      </c>
      <c r="E190" s="25"/>
      <c r="F190" s="5">
        <f>F191</f>
        <v>144121</v>
      </c>
      <c r="G190" s="5">
        <f>G191</f>
        <v>0</v>
      </c>
      <c r="H190" s="5">
        <f>H191</f>
        <v>0</v>
      </c>
      <c r="I190" s="107">
        <v>0</v>
      </c>
    </row>
    <row r="191" spans="1:9" ht="15.75" customHeight="1">
      <c r="A191" s="49" t="s">
        <v>139</v>
      </c>
      <c r="B191" s="35" t="s">
        <v>36</v>
      </c>
      <c r="C191" s="35" t="s">
        <v>26</v>
      </c>
      <c r="D191" s="8" t="s">
        <v>509</v>
      </c>
      <c r="E191" s="25" t="s">
        <v>140</v>
      </c>
      <c r="F191" s="5">
        <v>144121</v>
      </c>
      <c r="G191" s="5">
        <v>0</v>
      </c>
      <c r="H191" s="5">
        <v>0</v>
      </c>
      <c r="I191" s="107">
        <v>0</v>
      </c>
    </row>
    <row r="192" spans="1:9" ht="49.5" customHeight="1">
      <c r="A192" s="15" t="s">
        <v>506</v>
      </c>
      <c r="B192" s="35" t="s">
        <v>36</v>
      </c>
      <c r="C192" s="35" t="s">
        <v>26</v>
      </c>
      <c r="D192" s="8" t="s">
        <v>510</v>
      </c>
      <c r="E192" s="25"/>
      <c r="F192" s="5">
        <f>F193</f>
        <v>264594</v>
      </c>
      <c r="G192" s="5">
        <f>G193</f>
        <v>0</v>
      </c>
      <c r="H192" s="5">
        <f>H193</f>
        <v>0</v>
      </c>
      <c r="I192" s="107">
        <v>0</v>
      </c>
    </row>
    <row r="193" spans="1:9" ht="15.75" customHeight="1">
      <c r="A193" s="15" t="s">
        <v>189</v>
      </c>
      <c r="B193" s="35" t="s">
        <v>36</v>
      </c>
      <c r="C193" s="35" t="s">
        <v>26</v>
      </c>
      <c r="D193" s="8" t="s">
        <v>510</v>
      </c>
      <c r="E193" s="25" t="s">
        <v>190</v>
      </c>
      <c r="F193" s="5">
        <v>264594</v>
      </c>
      <c r="G193" s="5">
        <v>0</v>
      </c>
      <c r="H193" s="5">
        <v>0</v>
      </c>
      <c r="I193" s="107">
        <v>0</v>
      </c>
    </row>
    <row r="194" spans="1:9" ht="49.5" customHeight="1">
      <c r="A194" s="15" t="s">
        <v>196</v>
      </c>
      <c r="B194" s="21" t="s">
        <v>36</v>
      </c>
      <c r="C194" s="21" t="s">
        <v>26</v>
      </c>
      <c r="D194" s="8" t="s">
        <v>197</v>
      </c>
      <c r="E194" s="25"/>
      <c r="F194" s="5">
        <f aca="true" t="shared" si="22" ref="F194:H196">F195</f>
        <v>38360</v>
      </c>
      <c r="G194" s="5">
        <f t="shared" si="22"/>
        <v>36443</v>
      </c>
      <c r="H194" s="5">
        <f t="shared" si="22"/>
        <v>24223</v>
      </c>
      <c r="I194" s="107">
        <f t="shared" si="14"/>
        <v>66.46818319018742</v>
      </c>
    </row>
    <row r="195" spans="1:9" ht="114" customHeight="1">
      <c r="A195" s="15" t="s">
        <v>448</v>
      </c>
      <c r="B195" s="21" t="s">
        <v>36</v>
      </c>
      <c r="C195" s="21" t="s">
        <v>26</v>
      </c>
      <c r="D195" s="8" t="s">
        <v>450</v>
      </c>
      <c r="E195" s="25"/>
      <c r="F195" s="5">
        <f t="shared" si="22"/>
        <v>38360</v>
      </c>
      <c r="G195" s="5">
        <f t="shared" si="22"/>
        <v>36443</v>
      </c>
      <c r="H195" s="5">
        <f t="shared" si="22"/>
        <v>24223</v>
      </c>
      <c r="I195" s="107">
        <f t="shared" si="14"/>
        <v>66.46818319018742</v>
      </c>
    </row>
    <row r="196" spans="1:9" ht="66" customHeight="1">
      <c r="A196" s="15" t="s">
        <v>468</v>
      </c>
      <c r="B196" s="17" t="s">
        <v>36</v>
      </c>
      <c r="C196" s="17" t="s">
        <v>26</v>
      </c>
      <c r="D196" s="8" t="s">
        <v>451</v>
      </c>
      <c r="E196" s="25"/>
      <c r="F196" s="5">
        <f t="shared" si="22"/>
        <v>38360</v>
      </c>
      <c r="G196" s="5">
        <f t="shared" si="22"/>
        <v>36443</v>
      </c>
      <c r="H196" s="5">
        <f t="shared" si="22"/>
        <v>24223</v>
      </c>
      <c r="I196" s="107">
        <f t="shared" si="14"/>
        <v>66.46818319018742</v>
      </c>
    </row>
    <row r="197" spans="1:9" ht="15.75" customHeight="1">
      <c r="A197" s="15" t="s">
        <v>189</v>
      </c>
      <c r="B197" s="17" t="s">
        <v>36</v>
      </c>
      <c r="C197" s="17" t="s">
        <v>26</v>
      </c>
      <c r="D197" s="8" t="s">
        <v>451</v>
      </c>
      <c r="E197" s="25" t="s">
        <v>190</v>
      </c>
      <c r="F197" s="5">
        <v>38360</v>
      </c>
      <c r="G197" s="5">
        <v>36443</v>
      </c>
      <c r="H197" s="5">
        <v>24223</v>
      </c>
      <c r="I197" s="107">
        <f t="shared" si="14"/>
        <v>66.46818319018742</v>
      </c>
    </row>
    <row r="198" spans="1:9" ht="32.25" customHeight="1">
      <c r="A198" s="15" t="s">
        <v>534</v>
      </c>
      <c r="B198" s="17" t="s">
        <v>36</v>
      </c>
      <c r="C198" s="17" t="s">
        <v>26</v>
      </c>
      <c r="D198" s="8" t="s">
        <v>492</v>
      </c>
      <c r="E198" s="25"/>
      <c r="F198" s="5">
        <f aca="true" t="shared" si="23" ref="F198:H199">F199</f>
        <v>0</v>
      </c>
      <c r="G198" s="5">
        <f t="shared" si="23"/>
        <v>6649</v>
      </c>
      <c r="H198" s="5">
        <f t="shared" si="23"/>
        <v>0</v>
      </c>
      <c r="I198" s="107">
        <f t="shared" si="14"/>
        <v>0</v>
      </c>
    </row>
    <row r="199" spans="1:9" ht="80.25" customHeight="1">
      <c r="A199" s="15" t="s">
        <v>535</v>
      </c>
      <c r="B199" s="17" t="s">
        <v>36</v>
      </c>
      <c r="C199" s="17" t="s">
        <v>26</v>
      </c>
      <c r="D199" s="8" t="s">
        <v>536</v>
      </c>
      <c r="E199" s="25"/>
      <c r="F199" s="5">
        <f t="shared" si="23"/>
        <v>0</v>
      </c>
      <c r="G199" s="5">
        <f t="shared" si="23"/>
        <v>6649</v>
      </c>
      <c r="H199" s="5">
        <f t="shared" si="23"/>
        <v>0</v>
      </c>
      <c r="I199" s="107">
        <f t="shared" si="14"/>
        <v>0</v>
      </c>
    </row>
    <row r="200" spans="1:9" ht="15.75" customHeight="1">
      <c r="A200" s="15" t="s">
        <v>189</v>
      </c>
      <c r="B200" s="17" t="s">
        <v>36</v>
      </c>
      <c r="C200" s="17" t="s">
        <v>26</v>
      </c>
      <c r="D200" s="8" t="s">
        <v>536</v>
      </c>
      <c r="E200" s="25" t="s">
        <v>190</v>
      </c>
      <c r="F200" s="5">
        <v>0</v>
      </c>
      <c r="G200" s="5">
        <v>6649</v>
      </c>
      <c r="H200" s="5">
        <v>0</v>
      </c>
      <c r="I200" s="107">
        <f t="shared" si="14"/>
        <v>0</v>
      </c>
    </row>
    <row r="201" spans="1:9" ht="15.75" customHeight="1">
      <c r="A201" s="15" t="s">
        <v>23</v>
      </c>
      <c r="B201" s="21" t="s">
        <v>36</v>
      </c>
      <c r="C201" s="21" t="s">
        <v>26</v>
      </c>
      <c r="D201" s="9" t="s">
        <v>182</v>
      </c>
      <c r="E201" s="31"/>
      <c r="F201" s="2">
        <f>F202+F205+F207</f>
        <v>129199</v>
      </c>
      <c r="G201" s="2">
        <f>G202+G205+G207</f>
        <v>126110</v>
      </c>
      <c r="H201" s="2">
        <f>H202+H205+H207</f>
        <v>35211</v>
      </c>
      <c r="I201" s="107">
        <f t="shared" si="14"/>
        <v>27.920862738878753</v>
      </c>
    </row>
    <row r="202" spans="1:9" ht="66" customHeight="1">
      <c r="A202" s="10" t="s">
        <v>183</v>
      </c>
      <c r="B202" s="21" t="s">
        <v>36</v>
      </c>
      <c r="C202" s="21" t="s">
        <v>26</v>
      </c>
      <c r="D202" s="9" t="s">
        <v>184</v>
      </c>
      <c r="E202" s="22"/>
      <c r="F202" s="2">
        <f>F203+F204</f>
        <v>82044</v>
      </c>
      <c r="G202" s="2">
        <f>G203+G204</f>
        <v>80895</v>
      </c>
      <c r="H202" s="2">
        <f>H204</f>
        <v>12485</v>
      </c>
      <c r="I202" s="107">
        <f t="shared" si="14"/>
        <v>15.43358674825391</v>
      </c>
    </row>
    <row r="203" spans="1:9" ht="16.5" customHeight="1">
      <c r="A203" s="49" t="s">
        <v>139</v>
      </c>
      <c r="B203" s="17" t="s">
        <v>36</v>
      </c>
      <c r="C203" s="17" t="s">
        <v>26</v>
      </c>
      <c r="D203" s="18" t="s">
        <v>184</v>
      </c>
      <c r="E203" s="22" t="s">
        <v>140</v>
      </c>
      <c r="F203" s="2">
        <v>31045</v>
      </c>
      <c r="G203" s="2">
        <v>26295</v>
      </c>
      <c r="H203" s="2">
        <v>0</v>
      </c>
      <c r="I203" s="107">
        <f t="shared" si="14"/>
        <v>0</v>
      </c>
    </row>
    <row r="204" spans="1:9" ht="32.25" customHeight="1">
      <c r="A204" s="20" t="s">
        <v>103</v>
      </c>
      <c r="B204" s="17" t="s">
        <v>36</v>
      </c>
      <c r="C204" s="17" t="s">
        <v>26</v>
      </c>
      <c r="D204" s="18" t="s">
        <v>184</v>
      </c>
      <c r="E204" s="19" t="s">
        <v>104</v>
      </c>
      <c r="F204" s="2">
        <v>50999</v>
      </c>
      <c r="G204" s="2">
        <v>54600</v>
      </c>
      <c r="H204" s="2">
        <v>12485</v>
      </c>
      <c r="I204" s="107">
        <f t="shared" si="14"/>
        <v>22.866300366300365</v>
      </c>
    </row>
    <row r="205" spans="1:9" ht="32.25" customHeight="1">
      <c r="A205" s="20" t="s">
        <v>403</v>
      </c>
      <c r="B205" s="17" t="s">
        <v>36</v>
      </c>
      <c r="C205" s="17" t="s">
        <v>26</v>
      </c>
      <c r="D205" s="18" t="s">
        <v>404</v>
      </c>
      <c r="E205" s="19"/>
      <c r="F205" s="2">
        <f>F206</f>
        <v>31720</v>
      </c>
      <c r="G205" s="2">
        <f>G206</f>
        <v>29780</v>
      </c>
      <c r="H205" s="2">
        <f>H206</f>
        <v>9542</v>
      </c>
      <c r="I205" s="107">
        <f t="shared" si="14"/>
        <v>32.041638683680326</v>
      </c>
    </row>
    <row r="206" spans="1:9" ht="32.25" customHeight="1">
      <c r="A206" s="20" t="s">
        <v>103</v>
      </c>
      <c r="B206" s="17" t="s">
        <v>36</v>
      </c>
      <c r="C206" s="17" t="s">
        <v>26</v>
      </c>
      <c r="D206" s="18" t="s">
        <v>404</v>
      </c>
      <c r="E206" s="19" t="s">
        <v>104</v>
      </c>
      <c r="F206" s="2">
        <v>31720</v>
      </c>
      <c r="G206" s="2">
        <v>29780</v>
      </c>
      <c r="H206" s="2">
        <v>9542</v>
      </c>
      <c r="I206" s="107">
        <f t="shared" si="14"/>
        <v>32.041638683680326</v>
      </c>
    </row>
    <row r="207" spans="1:9" ht="66" customHeight="1">
      <c r="A207" s="20" t="s">
        <v>511</v>
      </c>
      <c r="B207" s="17" t="s">
        <v>36</v>
      </c>
      <c r="C207" s="17" t="s">
        <v>26</v>
      </c>
      <c r="D207" s="18" t="s">
        <v>512</v>
      </c>
      <c r="E207" s="19"/>
      <c r="F207" s="2">
        <f>F208</f>
        <v>15435</v>
      </c>
      <c r="G207" s="2">
        <f>G208</f>
        <v>15435</v>
      </c>
      <c r="H207" s="2">
        <f>H208</f>
        <v>13184</v>
      </c>
      <c r="I207" s="107">
        <f t="shared" si="14"/>
        <v>85.41626174279236</v>
      </c>
    </row>
    <row r="208" spans="1:9" ht="16.5" customHeight="1">
      <c r="A208" s="49" t="s">
        <v>139</v>
      </c>
      <c r="B208" s="17" t="s">
        <v>36</v>
      </c>
      <c r="C208" s="17" t="s">
        <v>26</v>
      </c>
      <c r="D208" s="18" t="s">
        <v>512</v>
      </c>
      <c r="E208" s="19" t="s">
        <v>140</v>
      </c>
      <c r="F208" s="2">
        <v>15435</v>
      </c>
      <c r="G208" s="2">
        <v>15435</v>
      </c>
      <c r="H208" s="2">
        <v>13184</v>
      </c>
      <c r="I208" s="107">
        <f t="shared" si="14"/>
        <v>85.41626174279236</v>
      </c>
    </row>
    <row r="209" spans="1:9" ht="16.5" customHeight="1">
      <c r="A209" s="15" t="s">
        <v>64</v>
      </c>
      <c r="B209" s="17" t="s">
        <v>36</v>
      </c>
      <c r="C209" s="17" t="s">
        <v>26</v>
      </c>
      <c r="D209" s="18" t="s">
        <v>202</v>
      </c>
      <c r="E209" s="19"/>
      <c r="F209" s="2">
        <f aca="true" t="shared" si="24" ref="F209:H211">F210</f>
        <v>37376</v>
      </c>
      <c r="G209" s="2">
        <f t="shared" si="24"/>
        <v>83883</v>
      </c>
      <c r="H209" s="2">
        <f t="shared" si="24"/>
        <v>26554</v>
      </c>
      <c r="I209" s="107">
        <f t="shared" si="14"/>
        <v>31.655997043501067</v>
      </c>
    </row>
    <row r="210" spans="1:9" ht="80.25" customHeight="1">
      <c r="A210" s="15" t="s">
        <v>330</v>
      </c>
      <c r="B210" s="17" t="s">
        <v>36</v>
      </c>
      <c r="C210" s="17" t="s">
        <v>26</v>
      </c>
      <c r="D210" s="18" t="s">
        <v>331</v>
      </c>
      <c r="E210" s="19"/>
      <c r="F210" s="2">
        <f t="shared" si="24"/>
        <v>37376</v>
      </c>
      <c r="G210" s="2">
        <f t="shared" si="24"/>
        <v>83883</v>
      </c>
      <c r="H210" s="2">
        <f t="shared" si="24"/>
        <v>26554</v>
      </c>
      <c r="I210" s="107">
        <f t="shared" si="14"/>
        <v>31.655997043501067</v>
      </c>
    </row>
    <row r="211" spans="1:9" ht="66" customHeight="1">
      <c r="A211" s="20" t="s">
        <v>341</v>
      </c>
      <c r="B211" s="17" t="s">
        <v>36</v>
      </c>
      <c r="C211" s="17" t="s">
        <v>26</v>
      </c>
      <c r="D211" s="18" t="s">
        <v>342</v>
      </c>
      <c r="E211" s="19"/>
      <c r="F211" s="2">
        <f t="shared" si="24"/>
        <v>37376</v>
      </c>
      <c r="G211" s="2">
        <f t="shared" si="24"/>
        <v>83883</v>
      </c>
      <c r="H211" s="2">
        <f t="shared" si="24"/>
        <v>26554</v>
      </c>
      <c r="I211" s="107">
        <f t="shared" si="14"/>
        <v>31.655997043501067</v>
      </c>
    </row>
    <row r="212" spans="1:9" ht="16.5" customHeight="1">
      <c r="A212" s="26" t="s">
        <v>189</v>
      </c>
      <c r="B212" s="17" t="s">
        <v>36</v>
      </c>
      <c r="C212" s="17" t="s">
        <v>26</v>
      </c>
      <c r="D212" s="18" t="s">
        <v>342</v>
      </c>
      <c r="E212" s="19" t="s">
        <v>190</v>
      </c>
      <c r="F212" s="2">
        <v>37376</v>
      </c>
      <c r="G212" s="2">
        <v>83883</v>
      </c>
      <c r="H212" s="2">
        <v>26554</v>
      </c>
      <c r="I212" s="107">
        <f t="shared" si="14"/>
        <v>31.655997043501067</v>
      </c>
    </row>
    <row r="213" spans="1:9" ht="16.5" customHeight="1">
      <c r="A213" s="26" t="s">
        <v>114</v>
      </c>
      <c r="B213" s="17" t="s">
        <v>36</v>
      </c>
      <c r="C213" s="17" t="s">
        <v>26</v>
      </c>
      <c r="D213" s="18" t="s">
        <v>397</v>
      </c>
      <c r="E213" s="19"/>
      <c r="F213" s="2">
        <f>F214</f>
        <v>79497</v>
      </c>
      <c r="G213" s="2">
        <f>G214</f>
        <v>0</v>
      </c>
      <c r="H213" s="2">
        <f>H214</f>
        <v>0</v>
      </c>
      <c r="I213" s="107">
        <v>0</v>
      </c>
    </row>
    <row r="214" spans="1:9" ht="80.25" customHeight="1">
      <c r="A214" s="26" t="s">
        <v>215</v>
      </c>
      <c r="B214" s="17" t="s">
        <v>36</v>
      </c>
      <c r="C214" s="17" t="s">
        <v>26</v>
      </c>
      <c r="D214" s="18" t="s">
        <v>405</v>
      </c>
      <c r="E214" s="19"/>
      <c r="F214" s="2">
        <f>F215+F217</f>
        <v>79497</v>
      </c>
      <c r="G214" s="2">
        <f>G215+G217</f>
        <v>0</v>
      </c>
      <c r="H214" s="2">
        <f>H215+H217</f>
        <v>0</v>
      </c>
      <c r="I214" s="107">
        <v>0</v>
      </c>
    </row>
    <row r="215" spans="1:9" ht="32.25" customHeight="1">
      <c r="A215" s="26" t="s">
        <v>513</v>
      </c>
      <c r="B215" s="17" t="s">
        <v>36</v>
      </c>
      <c r="C215" s="17" t="s">
        <v>26</v>
      </c>
      <c r="D215" s="18" t="s">
        <v>515</v>
      </c>
      <c r="E215" s="19"/>
      <c r="F215" s="2">
        <f>F216</f>
        <v>28907</v>
      </c>
      <c r="G215" s="2">
        <f>G216</f>
        <v>0</v>
      </c>
      <c r="H215" s="2">
        <f>H216</f>
        <v>0</v>
      </c>
      <c r="I215" s="107">
        <v>0</v>
      </c>
    </row>
    <row r="216" spans="1:9" ht="16.5" customHeight="1">
      <c r="A216" s="49" t="s">
        <v>139</v>
      </c>
      <c r="B216" s="17" t="s">
        <v>36</v>
      </c>
      <c r="C216" s="17" t="s">
        <v>26</v>
      </c>
      <c r="D216" s="18" t="s">
        <v>515</v>
      </c>
      <c r="E216" s="19" t="s">
        <v>140</v>
      </c>
      <c r="F216" s="2">
        <v>28907</v>
      </c>
      <c r="G216" s="2">
        <v>0</v>
      </c>
      <c r="H216" s="2">
        <v>0</v>
      </c>
      <c r="I216" s="107">
        <v>0</v>
      </c>
    </row>
    <row r="217" spans="1:9" ht="32.25" customHeight="1">
      <c r="A217" s="26" t="s">
        <v>514</v>
      </c>
      <c r="B217" s="17" t="s">
        <v>36</v>
      </c>
      <c r="C217" s="17" t="s">
        <v>26</v>
      </c>
      <c r="D217" s="18" t="s">
        <v>516</v>
      </c>
      <c r="E217" s="19"/>
      <c r="F217" s="2">
        <f>F218</f>
        <v>50590</v>
      </c>
      <c r="G217" s="2">
        <f>G218</f>
        <v>0</v>
      </c>
      <c r="H217" s="2">
        <f>H218</f>
        <v>0</v>
      </c>
      <c r="I217" s="107">
        <v>0</v>
      </c>
    </row>
    <row r="218" spans="1:9" ht="16.5" customHeight="1">
      <c r="A218" s="26" t="s">
        <v>189</v>
      </c>
      <c r="B218" s="17" t="s">
        <v>36</v>
      </c>
      <c r="C218" s="17" t="s">
        <v>26</v>
      </c>
      <c r="D218" s="18" t="s">
        <v>516</v>
      </c>
      <c r="E218" s="19" t="s">
        <v>190</v>
      </c>
      <c r="F218" s="2">
        <v>50590</v>
      </c>
      <c r="G218" s="2">
        <v>0</v>
      </c>
      <c r="H218" s="2">
        <v>0</v>
      </c>
      <c r="I218" s="107">
        <v>0</v>
      </c>
    </row>
    <row r="219" spans="1:9" ht="32.25" customHeight="1">
      <c r="A219" s="7" t="s">
        <v>67</v>
      </c>
      <c r="B219" s="21" t="s">
        <v>36</v>
      </c>
      <c r="C219" s="21" t="s">
        <v>26</v>
      </c>
      <c r="D219" s="9" t="s">
        <v>160</v>
      </c>
      <c r="E219" s="22"/>
      <c r="F219" s="2">
        <f>F220+F222+F224+F226+F228</f>
        <v>183801</v>
      </c>
      <c r="G219" s="2">
        <f>G220+G222+G224+G226+G228</f>
        <v>183801</v>
      </c>
      <c r="H219" s="2">
        <f>H220+H222+H224+H226+H228</f>
        <v>34615</v>
      </c>
      <c r="I219" s="107">
        <f t="shared" si="14"/>
        <v>18.83286815632124</v>
      </c>
    </row>
    <row r="220" spans="1:9" ht="80.25" customHeight="1">
      <c r="A220" s="26" t="s">
        <v>74</v>
      </c>
      <c r="B220" s="21" t="s">
        <v>36</v>
      </c>
      <c r="C220" s="21" t="s">
        <v>26</v>
      </c>
      <c r="D220" s="9" t="s">
        <v>191</v>
      </c>
      <c r="E220" s="22"/>
      <c r="F220" s="2">
        <f>F221</f>
        <v>155</v>
      </c>
      <c r="G220" s="2">
        <f>G221</f>
        <v>155</v>
      </c>
      <c r="H220" s="2">
        <f>H221</f>
        <v>0</v>
      </c>
      <c r="I220" s="107">
        <f t="shared" si="14"/>
        <v>0</v>
      </c>
    </row>
    <row r="221" spans="1:9" ht="32.25" customHeight="1">
      <c r="A221" s="20" t="s">
        <v>103</v>
      </c>
      <c r="B221" s="21" t="s">
        <v>36</v>
      </c>
      <c r="C221" s="21" t="s">
        <v>26</v>
      </c>
      <c r="D221" s="9" t="s">
        <v>191</v>
      </c>
      <c r="E221" s="22" t="s">
        <v>104</v>
      </c>
      <c r="F221" s="2">
        <v>155</v>
      </c>
      <c r="G221" s="2">
        <v>155</v>
      </c>
      <c r="H221" s="2">
        <v>0</v>
      </c>
      <c r="I221" s="107">
        <f t="shared" si="14"/>
        <v>0</v>
      </c>
    </row>
    <row r="222" spans="1:9" ht="97.5" customHeight="1">
      <c r="A222" s="15" t="s">
        <v>455</v>
      </c>
      <c r="B222" s="21" t="s">
        <v>36</v>
      </c>
      <c r="C222" s="21" t="s">
        <v>26</v>
      </c>
      <c r="D222" s="9" t="s">
        <v>188</v>
      </c>
      <c r="E222" s="22"/>
      <c r="F222" s="2">
        <f>F223</f>
        <v>120000</v>
      </c>
      <c r="G222" s="2">
        <f>G223</f>
        <v>120000</v>
      </c>
      <c r="H222" s="2">
        <f>H223</f>
        <v>31911</v>
      </c>
      <c r="I222" s="107">
        <f t="shared" si="14"/>
        <v>26.5925</v>
      </c>
    </row>
    <row r="223" spans="1:9" ht="15.75" customHeight="1">
      <c r="A223" s="15" t="s">
        <v>189</v>
      </c>
      <c r="B223" s="21" t="s">
        <v>36</v>
      </c>
      <c r="C223" s="21" t="s">
        <v>26</v>
      </c>
      <c r="D223" s="9" t="s">
        <v>188</v>
      </c>
      <c r="E223" s="22" t="s">
        <v>190</v>
      </c>
      <c r="F223" s="2">
        <v>120000</v>
      </c>
      <c r="G223" s="2">
        <v>120000</v>
      </c>
      <c r="H223" s="2">
        <v>31911</v>
      </c>
      <c r="I223" s="107">
        <f t="shared" si="14"/>
        <v>26.5925</v>
      </c>
    </row>
    <row r="224" spans="1:9" ht="66" customHeight="1">
      <c r="A224" s="15" t="s">
        <v>80</v>
      </c>
      <c r="B224" s="21" t="s">
        <v>36</v>
      </c>
      <c r="C224" s="21" t="s">
        <v>26</v>
      </c>
      <c r="D224" s="9" t="s">
        <v>193</v>
      </c>
      <c r="E224" s="22"/>
      <c r="F224" s="2">
        <f>F225</f>
        <v>4000</v>
      </c>
      <c r="G224" s="2">
        <f>G225</f>
        <v>4000</v>
      </c>
      <c r="H224" s="2">
        <f>H225</f>
        <v>1162</v>
      </c>
      <c r="I224" s="107">
        <f t="shared" si="14"/>
        <v>29.049999999999997</v>
      </c>
    </row>
    <row r="225" spans="1:9" ht="32.25" customHeight="1">
      <c r="A225" s="20" t="s">
        <v>103</v>
      </c>
      <c r="B225" s="17" t="s">
        <v>36</v>
      </c>
      <c r="C225" s="17" t="s">
        <v>26</v>
      </c>
      <c r="D225" s="18" t="s">
        <v>193</v>
      </c>
      <c r="E225" s="19" t="s">
        <v>104</v>
      </c>
      <c r="F225" s="2">
        <v>4000</v>
      </c>
      <c r="G225" s="2">
        <v>4000</v>
      </c>
      <c r="H225" s="2">
        <v>1162</v>
      </c>
      <c r="I225" s="107">
        <f t="shared" si="14"/>
        <v>29.049999999999997</v>
      </c>
    </row>
    <row r="226" spans="1:9" ht="66" customHeight="1">
      <c r="A226" s="20" t="s">
        <v>192</v>
      </c>
      <c r="B226" s="17" t="s">
        <v>36</v>
      </c>
      <c r="C226" s="17" t="s">
        <v>26</v>
      </c>
      <c r="D226" s="18" t="s">
        <v>194</v>
      </c>
      <c r="E226" s="19"/>
      <c r="F226" s="2">
        <f>F227</f>
        <v>39400</v>
      </c>
      <c r="G226" s="2">
        <f>G227</f>
        <v>39400</v>
      </c>
      <c r="H226" s="2">
        <f>H227</f>
        <v>1542</v>
      </c>
      <c r="I226" s="107">
        <f t="shared" si="14"/>
        <v>3.9137055837563453</v>
      </c>
    </row>
    <row r="227" spans="1:9" ht="16.5" customHeight="1">
      <c r="A227" s="15" t="s">
        <v>189</v>
      </c>
      <c r="B227" s="17" t="s">
        <v>36</v>
      </c>
      <c r="C227" s="17" t="s">
        <v>26</v>
      </c>
      <c r="D227" s="18" t="s">
        <v>194</v>
      </c>
      <c r="E227" s="19" t="s">
        <v>190</v>
      </c>
      <c r="F227" s="2">
        <v>39400</v>
      </c>
      <c r="G227" s="2">
        <v>39400</v>
      </c>
      <c r="H227" s="2">
        <v>1542</v>
      </c>
      <c r="I227" s="107">
        <f t="shared" si="14"/>
        <v>3.9137055837563453</v>
      </c>
    </row>
    <row r="228" spans="1:9" ht="49.5" customHeight="1">
      <c r="A228" s="15" t="s">
        <v>217</v>
      </c>
      <c r="B228" s="17" t="s">
        <v>36</v>
      </c>
      <c r="C228" s="17" t="s">
        <v>26</v>
      </c>
      <c r="D228" s="18" t="s">
        <v>218</v>
      </c>
      <c r="E228" s="19"/>
      <c r="F228" s="2">
        <f>F229</f>
        <v>20246</v>
      </c>
      <c r="G228" s="2">
        <f>G229</f>
        <v>20246</v>
      </c>
      <c r="H228" s="2">
        <f>H229</f>
        <v>0</v>
      </c>
      <c r="I228" s="107">
        <f t="shared" si="14"/>
        <v>0</v>
      </c>
    </row>
    <row r="229" spans="1:9" ht="32.25" customHeight="1">
      <c r="A229" s="20" t="s">
        <v>103</v>
      </c>
      <c r="B229" s="17" t="s">
        <v>36</v>
      </c>
      <c r="C229" s="17" t="s">
        <v>26</v>
      </c>
      <c r="D229" s="18" t="s">
        <v>218</v>
      </c>
      <c r="E229" s="19" t="s">
        <v>104</v>
      </c>
      <c r="F229" s="2">
        <v>20246</v>
      </c>
      <c r="G229" s="2">
        <v>20246</v>
      </c>
      <c r="H229" s="2">
        <v>0</v>
      </c>
      <c r="I229" s="107">
        <f t="shared" si="14"/>
        <v>0</v>
      </c>
    </row>
    <row r="230" spans="1:9" ht="12" customHeight="1">
      <c r="A230" s="10"/>
      <c r="B230" s="21"/>
      <c r="C230" s="21"/>
      <c r="D230" s="54"/>
      <c r="E230" s="55"/>
      <c r="F230" s="13"/>
      <c r="G230" s="13"/>
      <c r="H230" s="13"/>
      <c r="I230" s="107"/>
    </row>
    <row r="231" spans="1:9" ht="15.75" customHeight="1">
      <c r="A231" s="27" t="s">
        <v>195</v>
      </c>
      <c r="B231" s="28" t="s">
        <v>36</v>
      </c>
      <c r="C231" s="28" t="s">
        <v>27</v>
      </c>
      <c r="D231" s="36"/>
      <c r="E231" s="37"/>
      <c r="F231" s="6">
        <f>F232+F236+F255+F249+F252</f>
        <v>416766</v>
      </c>
      <c r="G231" s="6">
        <f>G232+G236+G255+G249+G252</f>
        <v>414796</v>
      </c>
      <c r="H231" s="6">
        <f>H232+H236+H255+H249+H252</f>
        <v>87562</v>
      </c>
      <c r="I231" s="108">
        <f t="shared" si="14"/>
        <v>21.109653902159135</v>
      </c>
    </row>
    <row r="232" spans="1:9" ht="49.5" customHeight="1">
      <c r="A232" s="15" t="s">
        <v>196</v>
      </c>
      <c r="B232" s="21" t="s">
        <v>36</v>
      </c>
      <c r="C232" s="21" t="s">
        <v>27</v>
      </c>
      <c r="D232" s="9" t="s">
        <v>197</v>
      </c>
      <c r="E232" s="22"/>
      <c r="F232" s="2">
        <f>F233</f>
        <v>204852</v>
      </c>
      <c r="G232" s="2">
        <f>G233</f>
        <v>201852</v>
      </c>
      <c r="H232" s="2">
        <f>H233</f>
        <v>39116</v>
      </c>
      <c r="I232" s="107">
        <f t="shared" si="14"/>
        <v>19.378554584547096</v>
      </c>
    </row>
    <row r="233" spans="1:9" ht="114" customHeight="1">
      <c r="A233" s="78" t="s">
        <v>448</v>
      </c>
      <c r="B233" s="21" t="s">
        <v>36</v>
      </c>
      <c r="C233" s="21" t="s">
        <v>27</v>
      </c>
      <c r="D233" s="9" t="s">
        <v>450</v>
      </c>
      <c r="E233" s="22"/>
      <c r="F233" s="2">
        <f aca="true" t="shared" si="25" ref="F233:H234">F234</f>
        <v>204852</v>
      </c>
      <c r="G233" s="2">
        <f t="shared" si="25"/>
        <v>201852</v>
      </c>
      <c r="H233" s="2">
        <f t="shared" si="25"/>
        <v>39116</v>
      </c>
      <c r="I233" s="107">
        <f t="shared" si="14"/>
        <v>19.378554584547096</v>
      </c>
    </row>
    <row r="234" spans="1:9" ht="66" customHeight="1">
      <c r="A234" s="20" t="s">
        <v>449</v>
      </c>
      <c r="B234" s="21" t="s">
        <v>36</v>
      </c>
      <c r="C234" s="21" t="s">
        <v>27</v>
      </c>
      <c r="D234" s="9" t="s">
        <v>451</v>
      </c>
      <c r="E234" s="22"/>
      <c r="F234" s="2">
        <f t="shared" si="25"/>
        <v>204852</v>
      </c>
      <c r="G234" s="2">
        <f t="shared" si="25"/>
        <v>201852</v>
      </c>
      <c r="H234" s="2">
        <f t="shared" si="25"/>
        <v>39116</v>
      </c>
      <c r="I234" s="107">
        <f t="shared" si="14"/>
        <v>19.378554584547096</v>
      </c>
    </row>
    <row r="235" spans="1:9" ht="16.5" customHeight="1">
      <c r="A235" s="15" t="s">
        <v>189</v>
      </c>
      <c r="B235" s="21" t="s">
        <v>36</v>
      </c>
      <c r="C235" s="21" t="s">
        <v>27</v>
      </c>
      <c r="D235" s="9" t="s">
        <v>451</v>
      </c>
      <c r="E235" s="22" t="s">
        <v>190</v>
      </c>
      <c r="F235" s="2">
        <v>204852</v>
      </c>
      <c r="G235" s="2">
        <v>201852</v>
      </c>
      <c r="H235" s="2">
        <v>39116</v>
      </c>
      <c r="I235" s="107">
        <f t="shared" si="14"/>
        <v>19.378554584547096</v>
      </c>
    </row>
    <row r="236" spans="1:9" ht="16.5" customHeight="1">
      <c r="A236" s="15" t="s">
        <v>24</v>
      </c>
      <c r="B236" s="21" t="s">
        <v>36</v>
      </c>
      <c r="C236" s="21" t="s">
        <v>27</v>
      </c>
      <c r="D236" s="9" t="s">
        <v>198</v>
      </c>
      <c r="E236" s="22"/>
      <c r="F236" s="2">
        <f>F237+F239+F241+F243+F245+F247</f>
        <v>170830</v>
      </c>
      <c r="G236" s="2">
        <f>G239+G241+G243+G237+G245+G247</f>
        <v>170830</v>
      </c>
      <c r="H236" s="2">
        <f>H239+H241+H243+H245+H247</f>
        <v>46524</v>
      </c>
      <c r="I236" s="107">
        <f t="shared" si="14"/>
        <v>27.234092372534096</v>
      </c>
    </row>
    <row r="237" spans="1:9" ht="80.25" customHeight="1">
      <c r="A237" s="15" t="s">
        <v>517</v>
      </c>
      <c r="B237" s="21" t="s">
        <v>36</v>
      </c>
      <c r="C237" s="21" t="s">
        <v>27</v>
      </c>
      <c r="D237" s="9" t="s">
        <v>518</v>
      </c>
      <c r="E237" s="22"/>
      <c r="F237" s="2">
        <f>F238</f>
        <v>2115</v>
      </c>
      <c r="G237" s="2">
        <f>G238</f>
        <v>2115</v>
      </c>
      <c r="H237" s="2">
        <f>H238</f>
        <v>0</v>
      </c>
      <c r="I237" s="107">
        <f t="shared" si="14"/>
        <v>0</v>
      </c>
    </row>
    <row r="238" spans="1:9" ht="16.5" customHeight="1">
      <c r="A238" s="49" t="s">
        <v>139</v>
      </c>
      <c r="B238" s="21" t="s">
        <v>201</v>
      </c>
      <c r="C238" s="21" t="s">
        <v>27</v>
      </c>
      <c r="D238" s="9" t="s">
        <v>518</v>
      </c>
      <c r="E238" s="22" t="s">
        <v>140</v>
      </c>
      <c r="F238" s="2">
        <v>2115</v>
      </c>
      <c r="G238" s="2">
        <v>2115</v>
      </c>
      <c r="H238" s="2">
        <v>0</v>
      </c>
      <c r="I238" s="107">
        <f t="shared" si="14"/>
        <v>0</v>
      </c>
    </row>
    <row r="239" spans="1:9" ht="32.25" customHeight="1">
      <c r="A239" s="10" t="s">
        <v>49</v>
      </c>
      <c r="B239" s="21" t="s">
        <v>36</v>
      </c>
      <c r="C239" s="21" t="s">
        <v>27</v>
      </c>
      <c r="D239" s="9" t="s">
        <v>200</v>
      </c>
      <c r="E239" s="22"/>
      <c r="F239" s="2">
        <f>F240</f>
        <v>106600</v>
      </c>
      <c r="G239" s="2">
        <f>G240</f>
        <v>106600</v>
      </c>
      <c r="H239" s="2">
        <f>H240</f>
        <v>9858</v>
      </c>
      <c r="I239" s="107">
        <f t="shared" si="14"/>
        <v>9.24765478424015</v>
      </c>
    </row>
    <row r="240" spans="1:9" ht="32.25" customHeight="1">
      <c r="A240" s="20" t="s">
        <v>103</v>
      </c>
      <c r="B240" s="21" t="s">
        <v>201</v>
      </c>
      <c r="C240" s="21" t="s">
        <v>27</v>
      </c>
      <c r="D240" s="9" t="s">
        <v>200</v>
      </c>
      <c r="E240" s="22" t="s">
        <v>104</v>
      </c>
      <c r="F240" s="2">
        <v>106600</v>
      </c>
      <c r="G240" s="2">
        <v>106600</v>
      </c>
      <c r="H240" s="2">
        <v>9858</v>
      </c>
      <c r="I240" s="107">
        <f t="shared" si="14"/>
        <v>9.24765478424015</v>
      </c>
    </row>
    <row r="241" spans="1:9" ht="66" customHeight="1">
      <c r="A241" s="49" t="s">
        <v>439</v>
      </c>
      <c r="B241" s="17" t="s">
        <v>36</v>
      </c>
      <c r="C241" s="17" t="s">
        <v>27</v>
      </c>
      <c r="D241" s="18" t="s">
        <v>199</v>
      </c>
      <c r="E241" s="19"/>
      <c r="F241" s="2">
        <f>F242</f>
        <v>30000</v>
      </c>
      <c r="G241" s="2">
        <f>G242</f>
        <v>30000</v>
      </c>
      <c r="H241" s="2">
        <f>H242</f>
        <v>14687</v>
      </c>
      <c r="I241" s="107">
        <f aca="true" t="shared" si="26" ref="I241:I313">H241/G241*100</f>
        <v>48.95666666666666</v>
      </c>
    </row>
    <row r="242" spans="1:9" ht="16.5" customHeight="1">
      <c r="A242" s="49" t="s">
        <v>139</v>
      </c>
      <c r="B242" s="23" t="s">
        <v>36</v>
      </c>
      <c r="C242" s="23" t="s">
        <v>27</v>
      </c>
      <c r="D242" s="23" t="s">
        <v>199</v>
      </c>
      <c r="E242" s="16" t="s">
        <v>140</v>
      </c>
      <c r="F242" s="5">
        <v>30000</v>
      </c>
      <c r="G242" s="5">
        <v>30000</v>
      </c>
      <c r="H242" s="5">
        <v>14687</v>
      </c>
      <c r="I242" s="107">
        <f t="shared" si="26"/>
        <v>48.95666666666666</v>
      </c>
    </row>
    <row r="243" spans="1:9" ht="49.5" customHeight="1">
      <c r="A243" s="49" t="s">
        <v>438</v>
      </c>
      <c r="B243" s="23" t="s">
        <v>36</v>
      </c>
      <c r="C243" s="23" t="s">
        <v>27</v>
      </c>
      <c r="D243" s="23" t="s">
        <v>364</v>
      </c>
      <c r="E243" s="16"/>
      <c r="F243" s="100">
        <f>F244</f>
        <v>9600</v>
      </c>
      <c r="G243" s="100">
        <f>G244</f>
        <v>9600</v>
      </c>
      <c r="H243" s="100">
        <f>H244</f>
        <v>4000</v>
      </c>
      <c r="I243" s="107">
        <f t="shared" si="26"/>
        <v>41.66666666666667</v>
      </c>
    </row>
    <row r="244" spans="1:9" ht="16.5" customHeight="1">
      <c r="A244" s="49" t="s">
        <v>139</v>
      </c>
      <c r="B244" s="23" t="s">
        <v>36</v>
      </c>
      <c r="C244" s="23" t="s">
        <v>27</v>
      </c>
      <c r="D244" s="23" t="s">
        <v>364</v>
      </c>
      <c r="E244" s="16" t="s">
        <v>140</v>
      </c>
      <c r="F244" s="100">
        <v>9600</v>
      </c>
      <c r="G244" s="100">
        <v>9600</v>
      </c>
      <c r="H244" s="100">
        <v>4000</v>
      </c>
      <c r="I244" s="107">
        <f t="shared" si="26"/>
        <v>41.66666666666667</v>
      </c>
    </row>
    <row r="245" spans="1:9" ht="66" customHeight="1">
      <c r="A245" s="49" t="s">
        <v>519</v>
      </c>
      <c r="B245" s="23" t="s">
        <v>36</v>
      </c>
      <c r="C245" s="23" t="s">
        <v>27</v>
      </c>
      <c r="D245" s="23" t="s">
        <v>520</v>
      </c>
      <c r="E245" s="16"/>
      <c r="F245" s="100">
        <f>F246</f>
        <v>19515</v>
      </c>
      <c r="G245" s="100">
        <f>G246</f>
        <v>19515</v>
      </c>
      <c r="H245" s="100">
        <f>H246</f>
        <v>17979</v>
      </c>
      <c r="I245" s="107">
        <f t="shared" si="26"/>
        <v>92.12913143735588</v>
      </c>
    </row>
    <row r="246" spans="1:9" ht="16.5" customHeight="1">
      <c r="A246" s="49" t="s">
        <v>139</v>
      </c>
      <c r="B246" s="23" t="s">
        <v>36</v>
      </c>
      <c r="C246" s="23" t="s">
        <v>27</v>
      </c>
      <c r="D246" s="23" t="s">
        <v>520</v>
      </c>
      <c r="E246" s="16" t="s">
        <v>140</v>
      </c>
      <c r="F246" s="100">
        <v>19515</v>
      </c>
      <c r="G246" s="100">
        <v>19515</v>
      </c>
      <c r="H246" s="100">
        <v>17979</v>
      </c>
      <c r="I246" s="107">
        <f t="shared" si="26"/>
        <v>92.12913143735588</v>
      </c>
    </row>
    <row r="247" spans="1:9" ht="32.25" customHeight="1">
      <c r="A247" s="49" t="s">
        <v>522</v>
      </c>
      <c r="B247" s="23" t="s">
        <v>36</v>
      </c>
      <c r="C247" s="23" t="s">
        <v>27</v>
      </c>
      <c r="D247" s="23" t="s">
        <v>521</v>
      </c>
      <c r="E247" s="16"/>
      <c r="F247" s="100">
        <f>F248</f>
        <v>3000</v>
      </c>
      <c r="G247" s="100">
        <f>G248</f>
        <v>3000</v>
      </c>
      <c r="H247" s="100">
        <f>H248</f>
        <v>0</v>
      </c>
      <c r="I247" s="107">
        <f t="shared" si="26"/>
        <v>0</v>
      </c>
    </row>
    <row r="248" spans="1:9" ht="16.5" customHeight="1">
      <c r="A248" s="49" t="s">
        <v>139</v>
      </c>
      <c r="B248" s="23" t="s">
        <v>36</v>
      </c>
      <c r="C248" s="23" t="s">
        <v>27</v>
      </c>
      <c r="D248" s="23" t="s">
        <v>521</v>
      </c>
      <c r="E248" s="16" t="s">
        <v>140</v>
      </c>
      <c r="F248" s="100">
        <v>3000</v>
      </c>
      <c r="G248" s="100">
        <v>3000</v>
      </c>
      <c r="H248" s="100">
        <v>0</v>
      </c>
      <c r="I248" s="107">
        <f t="shared" si="26"/>
        <v>0</v>
      </c>
    </row>
    <row r="249" spans="1:9" ht="16.5" customHeight="1">
      <c r="A249" s="49" t="s">
        <v>64</v>
      </c>
      <c r="B249" s="23" t="s">
        <v>36</v>
      </c>
      <c r="C249" s="23" t="s">
        <v>27</v>
      </c>
      <c r="D249" s="23" t="s">
        <v>202</v>
      </c>
      <c r="E249" s="16"/>
      <c r="F249" s="100">
        <f aca="true" t="shared" si="27" ref="F249:H250">F250</f>
        <v>38834</v>
      </c>
      <c r="G249" s="100">
        <f t="shared" si="27"/>
        <v>38834</v>
      </c>
      <c r="H249" s="100">
        <f t="shared" si="27"/>
        <v>1000</v>
      </c>
      <c r="I249" s="107">
        <f t="shared" si="26"/>
        <v>2.5750630890456816</v>
      </c>
    </row>
    <row r="250" spans="1:9" ht="80.25" customHeight="1">
      <c r="A250" s="49" t="s">
        <v>343</v>
      </c>
      <c r="B250" s="23" t="s">
        <v>36</v>
      </c>
      <c r="C250" s="23" t="s">
        <v>27</v>
      </c>
      <c r="D250" s="23" t="s">
        <v>344</v>
      </c>
      <c r="E250" s="16"/>
      <c r="F250" s="100">
        <f t="shared" si="27"/>
        <v>38834</v>
      </c>
      <c r="G250" s="100">
        <f t="shared" si="27"/>
        <v>38834</v>
      </c>
      <c r="H250" s="100">
        <f t="shared" si="27"/>
        <v>1000</v>
      </c>
      <c r="I250" s="107">
        <f t="shared" si="26"/>
        <v>2.5750630890456816</v>
      </c>
    </row>
    <row r="251" spans="1:9" ht="16.5" customHeight="1">
      <c r="A251" s="26" t="s">
        <v>189</v>
      </c>
      <c r="B251" s="23" t="s">
        <v>36</v>
      </c>
      <c r="C251" s="23" t="s">
        <v>27</v>
      </c>
      <c r="D251" s="23" t="s">
        <v>344</v>
      </c>
      <c r="E251" s="16" t="s">
        <v>190</v>
      </c>
      <c r="F251" s="100">
        <v>38834</v>
      </c>
      <c r="G251" s="100">
        <v>38834</v>
      </c>
      <c r="H251" s="100">
        <v>1000</v>
      </c>
      <c r="I251" s="107">
        <f t="shared" si="26"/>
        <v>2.5750630890456816</v>
      </c>
    </row>
    <row r="252" spans="1:9" ht="66" customHeight="1">
      <c r="A252" s="26" t="s">
        <v>469</v>
      </c>
      <c r="B252" s="23" t="s">
        <v>36</v>
      </c>
      <c r="C252" s="23" t="s">
        <v>27</v>
      </c>
      <c r="D252" s="23" t="s">
        <v>471</v>
      </c>
      <c r="E252" s="16"/>
      <c r="F252" s="100">
        <f aca="true" t="shared" si="28" ref="F252:H253">F253</f>
        <v>1000</v>
      </c>
      <c r="G252" s="100">
        <f t="shared" si="28"/>
        <v>1000</v>
      </c>
      <c r="H252" s="100">
        <f t="shared" si="28"/>
        <v>0</v>
      </c>
      <c r="I252" s="107">
        <f t="shared" si="26"/>
        <v>0</v>
      </c>
    </row>
    <row r="253" spans="1:9" ht="32.25" customHeight="1">
      <c r="A253" s="26" t="s">
        <v>470</v>
      </c>
      <c r="B253" s="23" t="s">
        <v>36</v>
      </c>
      <c r="C253" s="23" t="s">
        <v>27</v>
      </c>
      <c r="D253" s="23" t="s">
        <v>472</v>
      </c>
      <c r="E253" s="16"/>
      <c r="F253" s="100">
        <f t="shared" si="28"/>
        <v>1000</v>
      </c>
      <c r="G253" s="100">
        <f t="shared" si="28"/>
        <v>1000</v>
      </c>
      <c r="H253" s="100">
        <f t="shared" si="28"/>
        <v>0</v>
      </c>
      <c r="I253" s="107">
        <f t="shared" si="26"/>
        <v>0</v>
      </c>
    </row>
    <row r="254" spans="1:9" ht="16.5" customHeight="1">
      <c r="A254" s="26" t="s">
        <v>189</v>
      </c>
      <c r="B254" s="23" t="s">
        <v>36</v>
      </c>
      <c r="C254" s="23" t="s">
        <v>27</v>
      </c>
      <c r="D254" s="23" t="s">
        <v>472</v>
      </c>
      <c r="E254" s="16" t="s">
        <v>190</v>
      </c>
      <c r="F254" s="100">
        <v>1000</v>
      </c>
      <c r="G254" s="100">
        <v>1000</v>
      </c>
      <c r="H254" s="100">
        <v>0</v>
      </c>
      <c r="I254" s="107">
        <f t="shared" si="26"/>
        <v>0</v>
      </c>
    </row>
    <row r="255" spans="1:9" ht="16.5" customHeight="1">
      <c r="A255" s="49" t="s">
        <v>114</v>
      </c>
      <c r="B255" s="23" t="s">
        <v>36</v>
      </c>
      <c r="C255" s="23" t="s">
        <v>27</v>
      </c>
      <c r="D255" s="23" t="s">
        <v>397</v>
      </c>
      <c r="E255" s="16"/>
      <c r="F255" s="14">
        <f>F256+F259</f>
        <v>1250</v>
      </c>
      <c r="G255" s="14">
        <f>G256+G259</f>
        <v>2280</v>
      </c>
      <c r="H255" s="14">
        <f>H256+H259</f>
        <v>922</v>
      </c>
      <c r="I255" s="107">
        <f t="shared" si="26"/>
        <v>40.43859649122807</v>
      </c>
    </row>
    <row r="256" spans="1:9" ht="80.25" customHeight="1">
      <c r="A256" s="49" t="s">
        <v>215</v>
      </c>
      <c r="B256" s="23" t="s">
        <v>36</v>
      </c>
      <c r="C256" s="23" t="s">
        <v>27</v>
      </c>
      <c r="D256" s="23" t="s">
        <v>405</v>
      </c>
      <c r="E256" s="16"/>
      <c r="F256" s="14">
        <f aca="true" t="shared" si="29" ref="F256:H257">F257</f>
        <v>615</v>
      </c>
      <c r="G256" s="14">
        <f t="shared" si="29"/>
        <v>615</v>
      </c>
      <c r="H256" s="14">
        <f t="shared" si="29"/>
        <v>287</v>
      </c>
      <c r="I256" s="107">
        <f t="shared" si="26"/>
        <v>46.666666666666664</v>
      </c>
    </row>
    <row r="257" spans="1:9" ht="80.25" customHeight="1">
      <c r="A257" s="49" t="s">
        <v>417</v>
      </c>
      <c r="B257" s="23" t="s">
        <v>36</v>
      </c>
      <c r="C257" s="23" t="s">
        <v>27</v>
      </c>
      <c r="D257" s="23" t="s">
        <v>406</v>
      </c>
      <c r="E257" s="16"/>
      <c r="F257" s="14">
        <f t="shared" si="29"/>
        <v>615</v>
      </c>
      <c r="G257" s="14">
        <f t="shared" si="29"/>
        <v>615</v>
      </c>
      <c r="H257" s="14">
        <f t="shared" si="29"/>
        <v>287</v>
      </c>
      <c r="I257" s="107">
        <f t="shared" si="26"/>
        <v>46.666666666666664</v>
      </c>
    </row>
    <row r="258" spans="1:9" ht="16.5" customHeight="1">
      <c r="A258" s="49" t="s">
        <v>139</v>
      </c>
      <c r="B258" s="23" t="s">
        <v>36</v>
      </c>
      <c r="C258" s="23" t="s">
        <v>27</v>
      </c>
      <c r="D258" s="23" t="s">
        <v>406</v>
      </c>
      <c r="E258" s="16" t="s">
        <v>140</v>
      </c>
      <c r="F258" s="14">
        <v>615</v>
      </c>
      <c r="G258" s="14">
        <v>615</v>
      </c>
      <c r="H258" s="14">
        <v>287</v>
      </c>
      <c r="I258" s="107">
        <f t="shared" si="26"/>
        <v>46.666666666666664</v>
      </c>
    </row>
    <row r="259" spans="1:9" ht="32.25" customHeight="1">
      <c r="A259" s="49" t="s">
        <v>494</v>
      </c>
      <c r="B259" s="23" t="s">
        <v>36</v>
      </c>
      <c r="C259" s="23" t="s">
        <v>27</v>
      </c>
      <c r="D259" s="23" t="s">
        <v>474</v>
      </c>
      <c r="E259" s="16"/>
      <c r="F259" s="14">
        <f aca="true" t="shared" si="30" ref="F259:H260">F260</f>
        <v>635</v>
      </c>
      <c r="G259" s="14">
        <f t="shared" si="30"/>
        <v>1665</v>
      </c>
      <c r="H259" s="14">
        <f t="shared" si="30"/>
        <v>635</v>
      </c>
      <c r="I259" s="107">
        <f t="shared" si="26"/>
        <v>38.13813813813814</v>
      </c>
    </row>
    <row r="260" spans="1:9" ht="66" customHeight="1">
      <c r="A260" s="49" t="s">
        <v>473</v>
      </c>
      <c r="B260" s="23" t="s">
        <v>36</v>
      </c>
      <c r="C260" s="23" t="s">
        <v>27</v>
      </c>
      <c r="D260" s="23" t="s">
        <v>475</v>
      </c>
      <c r="E260" s="16"/>
      <c r="F260" s="14">
        <f t="shared" si="30"/>
        <v>635</v>
      </c>
      <c r="G260" s="14">
        <f t="shared" si="30"/>
        <v>1665</v>
      </c>
      <c r="H260" s="14">
        <f t="shared" si="30"/>
        <v>635</v>
      </c>
      <c r="I260" s="107">
        <f t="shared" si="26"/>
        <v>38.13813813813814</v>
      </c>
    </row>
    <row r="261" spans="1:9" ht="16.5" customHeight="1">
      <c r="A261" s="49" t="s">
        <v>139</v>
      </c>
      <c r="B261" s="23" t="s">
        <v>36</v>
      </c>
      <c r="C261" s="23" t="s">
        <v>27</v>
      </c>
      <c r="D261" s="23" t="s">
        <v>475</v>
      </c>
      <c r="E261" s="16" t="s">
        <v>140</v>
      </c>
      <c r="F261" s="14">
        <v>635</v>
      </c>
      <c r="G261" s="14">
        <v>1665</v>
      </c>
      <c r="H261" s="14">
        <v>635</v>
      </c>
      <c r="I261" s="107">
        <f t="shared" si="26"/>
        <v>38.13813813813814</v>
      </c>
    </row>
    <row r="262" spans="1:9" ht="12" customHeight="1">
      <c r="A262" s="15"/>
      <c r="B262" s="35"/>
      <c r="C262" s="35"/>
      <c r="D262" s="8"/>
      <c r="E262" s="25"/>
      <c r="F262" s="14"/>
      <c r="G262" s="14"/>
      <c r="H262" s="14"/>
      <c r="I262" s="107"/>
    </row>
    <row r="263" spans="1:9" ht="16.5" customHeight="1">
      <c r="A263" s="34" t="s">
        <v>81</v>
      </c>
      <c r="B263" s="28" t="s">
        <v>36</v>
      </c>
      <c r="C263" s="28" t="s">
        <v>28</v>
      </c>
      <c r="D263" s="36"/>
      <c r="E263" s="37"/>
      <c r="F263" s="6">
        <f>F264+F275+F279+F292+F268+F272</f>
        <v>1970399</v>
      </c>
      <c r="G263" s="6">
        <f>G264+G275+G279+G292+G268+G272</f>
        <v>1984834</v>
      </c>
      <c r="H263" s="6">
        <f>H264+H275+H279+H292+H268+H272</f>
        <v>611276</v>
      </c>
      <c r="I263" s="108">
        <f t="shared" si="26"/>
        <v>30.797336200407692</v>
      </c>
    </row>
    <row r="264" spans="1:9" ht="16.5" customHeight="1">
      <c r="A264" s="15" t="s">
        <v>18</v>
      </c>
      <c r="B264" s="21" t="s">
        <v>36</v>
      </c>
      <c r="C264" s="21" t="s">
        <v>28</v>
      </c>
      <c r="D264" s="21" t="s">
        <v>120</v>
      </c>
      <c r="E264" s="22"/>
      <c r="F264" s="5">
        <f aca="true" t="shared" si="31" ref="F264:H266">F265</f>
        <v>0</v>
      </c>
      <c r="G264" s="5">
        <f t="shared" si="31"/>
        <v>99</v>
      </c>
      <c r="H264" s="5">
        <f t="shared" si="31"/>
        <v>99</v>
      </c>
      <c r="I264" s="107">
        <f t="shared" si="26"/>
        <v>100</v>
      </c>
    </row>
    <row r="265" spans="1:9" ht="32.25" customHeight="1">
      <c r="A265" s="10" t="s">
        <v>121</v>
      </c>
      <c r="B265" s="21" t="s">
        <v>36</v>
      </c>
      <c r="C265" s="21" t="s">
        <v>28</v>
      </c>
      <c r="D265" s="21" t="s">
        <v>122</v>
      </c>
      <c r="E265" s="22"/>
      <c r="F265" s="5">
        <f t="shared" si="31"/>
        <v>0</v>
      </c>
      <c r="G265" s="5">
        <f t="shared" si="31"/>
        <v>99</v>
      </c>
      <c r="H265" s="5">
        <f t="shared" si="31"/>
        <v>99</v>
      </c>
      <c r="I265" s="107">
        <f t="shared" si="26"/>
        <v>100</v>
      </c>
    </row>
    <row r="266" spans="1:9" ht="32.25" customHeight="1">
      <c r="A266" s="32" t="s">
        <v>440</v>
      </c>
      <c r="B266" s="21" t="s">
        <v>36</v>
      </c>
      <c r="C266" s="21" t="s">
        <v>28</v>
      </c>
      <c r="D266" s="21" t="s">
        <v>123</v>
      </c>
      <c r="E266" s="22"/>
      <c r="F266" s="5">
        <f t="shared" si="31"/>
        <v>0</v>
      </c>
      <c r="G266" s="5">
        <f t="shared" si="31"/>
        <v>99</v>
      </c>
      <c r="H266" s="5">
        <f t="shared" si="31"/>
        <v>99</v>
      </c>
      <c r="I266" s="107">
        <f t="shared" si="26"/>
        <v>100</v>
      </c>
    </row>
    <row r="267" spans="1:9" ht="32.25" customHeight="1">
      <c r="A267" s="32" t="s">
        <v>103</v>
      </c>
      <c r="B267" s="21" t="s">
        <v>36</v>
      </c>
      <c r="C267" s="21" t="s">
        <v>28</v>
      </c>
      <c r="D267" s="21" t="s">
        <v>124</v>
      </c>
      <c r="E267" s="22" t="s">
        <v>104</v>
      </c>
      <c r="F267" s="5">
        <v>0</v>
      </c>
      <c r="G267" s="5">
        <v>99</v>
      </c>
      <c r="H267" s="5">
        <v>99</v>
      </c>
      <c r="I267" s="107">
        <f t="shared" si="26"/>
        <v>100</v>
      </c>
    </row>
    <row r="268" spans="1:9" ht="49.5" customHeight="1">
      <c r="A268" s="15" t="s">
        <v>196</v>
      </c>
      <c r="B268" s="23" t="s">
        <v>36</v>
      </c>
      <c r="C268" s="23" t="s">
        <v>28</v>
      </c>
      <c r="D268" s="9" t="s">
        <v>197</v>
      </c>
      <c r="E268" s="22"/>
      <c r="F268" s="5">
        <f aca="true" t="shared" si="32" ref="F268:H270">F269</f>
        <v>95626</v>
      </c>
      <c r="G268" s="5">
        <f t="shared" si="32"/>
        <v>103326</v>
      </c>
      <c r="H268" s="5">
        <f t="shared" si="32"/>
        <v>1223</v>
      </c>
      <c r="I268" s="107">
        <f t="shared" si="26"/>
        <v>1.1836323868145482</v>
      </c>
    </row>
    <row r="269" spans="1:9" ht="114" customHeight="1">
      <c r="A269" s="78" t="s">
        <v>448</v>
      </c>
      <c r="B269" s="23" t="s">
        <v>36</v>
      </c>
      <c r="C269" s="23" t="s">
        <v>28</v>
      </c>
      <c r="D269" s="18" t="s">
        <v>450</v>
      </c>
      <c r="E269" s="22"/>
      <c r="F269" s="5">
        <f t="shared" si="32"/>
        <v>95626</v>
      </c>
      <c r="G269" s="5">
        <f t="shared" si="32"/>
        <v>103326</v>
      </c>
      <c r="H269" s="5">
        <f t="shared" si="32"/>
        <v>1223</v>
      </c>
      <c r="I269" s="107">
        <f t="shared" si="26"/>
        <v>1.1836323868145482</v>
      </c>
    </row>
    <row r="270" spans="1:9" ht="66" customHeight="1">
      <c r="A270" s="20" t="s">
        <v>449</v>
      </c>
      <c r="B270" s="17" t="s">
        <v>36</v>
      </c>
      <c r="C270" s="17" t="s">
        <v>28</v>
      </c>
      <c r="D270" s="18" t="s">
        <v>451</v>
      </c>
      <c r="E270" s="22"/>
      <c r="F270" s="5">
        <f t="shared" si="32"/>
        <v>95626</v>
      </c>
      <c r="G270" s="5">
        <f t="shared" si="32"/>
        <v>103326</v>
      </c>
      <c r="H270" s="5">
        <f t="shared" si="32"/>
        <v>1223</v>
      </c>
      <c r="I270" s="107">
        <f t="shared" si="26"/>
        <v>1.1836323868145482</v>
      </c>
    </row>
    <row r="271" spans="1:9" ht="15.75" customHeight="1">
      <c r="A271" s="15" t="s">
        <v>189</v>
      </c>
      <c r="B271" s="23" t="s">
        <v>36</v>
      </c>
      <c r="C271" s="23" t="s">
        <v>28</v>
      </c>
      <c r="D271" s="9" t="s">
        <v>451</v>
      </c>
      <c r="E271" s="22" t="s">
        <v>190</v>
      </c>
      <c r="F271" s="5">
        <v>95626</v>
      </c>
      <c r="G271" s="5">
        <v>103326</v>
      </c>
      <c r="H271" s="5">
        <v>1223</v>
      </c>
      <c r="I271" s="107">
        <f t="shared" si="26"/>
        <v>1.1836323868145482</v>
      </c>
    </row>
    <row r="272" spans="1:9" ht="32.25" customHeight="1">
      <c r="A272" s="15" t="s">
        <v>433</v>
      </c>
      <c r="B272" s="23" t="s">
        <v>36</v>
      </c>
      <c r="C272" s="23" t="s">
        <v>28</v>
      </c>
      <c r="D272" s="23" t="s">
        <v>434</v>
      </c>
      <c r="E272" s="16"/>
      <c r="F272" s="5">
        <f aca="true" t="shared" si="33" ref="F272:H273">F273</f>
        <v>420300</v>
      </c>
      <c r="G272" s="5">
        <f t="shared" si="33"/>
        <v>420300</v>
      </c>
      <c r="H272" s="5">
        <f t="shared" si="33"/>
        <v>125728</v>
      </c>
      <c r="I272" s="107">
        <f t="shared" si="26"/>
        <v>29.91387104449203</v>
      </c>
    </row>
    <row r="273" spans="1:9" ht="15.75" customHeight="1">
      <c r="A273" s="15" t="s">
        <v>523</v>
      </c>
      <c r="B273" s="23" t="s">
        <v>36</v>
      </c>
      <c r="C273" s="23" t="s">
        <v>28</v>
      </c>
      <c r="D273" s="48" t="s">
        <v>524</v>
      </c>
      <c r="E273" s="16"/>
      <c r="F273" s="5">
        <f t="shared" si="33"/>
        <v>420300</v>
      </c>
      <c r="G273" s="5">
        <f t="shared" si="33"/>
        <v>420300</v>
      </c>
      <c r="H273" s="5">
        <f t="shared" si="33"/>
        <v>125728</v>
      </c>
      <c r="I273" s="107">
        <f t="shared" si="26"/>
        <v>29.91387104449203</v>
      </c>
    </row>
    <row r="274" spans="1:9" ht="32.25" customHeight="1">
      <c r="A274" s="20" t="s">
        <v>103</v>
      </c>
      <c r="B274" s="23" t="s">
        <v>36</v>
      </c>
      <c r="C274" s="23" t="s">
        <v>28</v>
      </c>
      <c r="D274" s="48" t="s">
        <v>524</v>
      </c>
      <c r="E274" s="16" t="s">
        <v>104</v>
      </c>
      <c r="F274" s="5">
        <v>420300</v>
      </c>
      <c r="G274" s="5">
        <v>420300</v>
      </c>
      <c r="H274" s="5">
        <v>125728</v>
      </c>
      <c r="I274" s="107">
        <f t="shared" si="26"/>
        <v>29.91387104449203</v>
      </c>
    </row>
    <row r="275" spans="1:9" ht="16.5" customHeight="1">
      <c r="A275" s="49" t="s">
        <v>64</v>
      </c>
      <c r="B275" s="23" t="s">
        <v>36</v>
      </c>
      <c r="C275" s="23" t="s">
        <v>28</v>
      </c>
      <c r="D275" s="23" t="s">
        <v>202</v>
      </c>
      <c r="E275" s="16"/>
      <c r="F275" s="5">
        <f>F276</f>
        <v>612505</v>
      </c>
      <c r="G275" s="5">
        <f>G276</f>
        <v>612505</v>
      </c>
      <c r="H275" s="5">
        <f>H276</f>
        <v>147565</v>
      </c>
      <c r="I275" s="107">
        <f t="shared" si="26"/>
        <v>24.092048228177728</v>
      </c>
    </row>
    <row r="276" spans="1:9" ht="80.25" customHeight="1">
      <c r="A276" s="26" t="s">
        <v>72</v>
      </c>
      <c r="B276" s="23" t="s">
        <v>36</v>
      </c>
      <c r="C276" s="23" t="s">
        <v>28</v>
      </c>
      <c r="D276" s="48" t="s">
        <v>203</v>
      </c>
      <c r="E276" s="16"/>
      <c r="F276" s="5">
        <f>F277+F278</f>
        <v>612505</v>
      </c>
      <c r="G276" s="5">
        <f>G277+G278</f>
        <v>612505</v>
      </c>
      <c r="H276" s="5">
        <f>H277+H278</f>
        <v>147565</v>
      </c>
      <c r="I276" s="107">
        <f t="shared" si="26"/>
        <v>24.092048228177728</v>
      </c>
    </row>
    <row r="277" spans="1:9" ht="16.5" customHeight="1">
      <c r="A277" s="26" t="s">
        <v>189</v>
      </c>
      <c r="B277" s="23" t="s">
        <v>36</v>
      </c>
      <c r="C277" s="23" t="s">
        <v>28</v>
      </c>
      <c r="D277" s="48" t="s">
        <v>203</v>
      </c>
      <c r="E277" s="16" t="s">
        <v>190</v>
      </c>
      <c r="F277" s="5">
        <v>195009</v>
      </c>
      <c r="G277" s="5">
        <v>195009</v>
      </c>
      <c r="H277" s="5">
        <v>47201</v>
      </c>
      <c r="I277" s="107">
        <f t="shared" si="26"/>
        <v>24.204523893769007</v>
      </c>
    </row>
    <row r="278" spans="1:9" ht="32.25" customHeight="1">
      <c r="A278" s="20" t="s">
        <v>103</v>
      </c>
      <c r="B278" s="23" t="s">
        <v>36</v>
      </c>
      <c r="C278" s="23" t="s">
        <v>28</v>
      </c>
      <c r="D278" s="48" t="s">
        <v>203</v>
      </c>
      <c r="E278" s="16" t="s">
        <v>104</v>
      </c>
      <c r="F278" s="5">
        <v>417496</v>
      </c>
      <c r="G278" s="5">
        <v>417496</v>
      </c>
      <c r="H278" s="5">
        <v>100364</v>
      </c>
      <c r="I278" s="107">
        <f t="shared" si="26"/>
        <v>24.039511755801254</v>
      </c>
    </row>
    <row r="279" spans="1:9" ht="16.5" customHeight="1">
      <c r="A279" s="26" t="s">
        <v>81</v>
      </c>
      <c r="B279" s="23" t="s">
        <v>36</v>
      </c>
      <c r="C279" s="23" t="s">
        <v>28</v>
      </c>
      <c r="D279" s="48" t="s">
        <v>205</v>
      </c>
      <c r="E279" s="16"/>
      <c r="F279" s="5">
        <f>F280+F282+F284+F286+F288+F290</f>
        <v>835120</v>
      </c>
      <c r="G279" s="5">
        <f>G280+G282+G284+G286+G288+G290</f>
        <v>841756</v>
      </c>
      <c r="H279" s="5">
        <f>H280+H282+H284+H286+H288+H290</f>
        <v>334394</v>
      </c>
      <c r="I279" s="107">
        <f t="shared" si="26"/>
        <v>39.725763760519676</v>
      </c>
    </row>
    <row r="280" spans="1:9" ht="16.5" customHeight="1">
      <c r="A280" s="7" t="s">
        <v>73</v>
      </c>
      <c r="B280" s="35" t="s">
        <v>36</v>
      </c>
      <c r="C280" s="35" t="s">
        <v>28</v>
      </c>
      <c r="D280" s="8" t="s">
        <v>206</v>
      </c>
      <c r="E280" s="25"/>
      <c r="F280" s="5">
        <f>F281</f>
        <v>70750</v>
      </c>
      <c r="G280" s="5">
        <f>G281</f>
        <v>70750</v>
      </c>
      <c r="H280" s="5">
        <f>H281</f>
        <v>35401</v>
      </c>
      <c r="I280" s="107">
        <f t="shared" si="26"/>
        <v>50.03674911660777</v>
      </c>
    </row>
    <row r="281" spans="1:9" ht="32.25" customHeight="1">
      <c r="A281" s="20" t="s">
        <v>103</v>
      </c>
      <c r="B281" s="35" t="s">
        <v>36</v>
      </c>
      <c r="C281" s="35" t="s">
        <v>28</v>
      </c>
      <c r="D281" s="8" t="s">
        <v>206</v>
      </c>
      <c r="E281" s="25" t="s">
        <v>104</v>
      </c>
      <c r="F281" s="5">
        <v>70750</v>
      </c>
      <c r="G281" s="5">
        <v>70750</v>
      </c>
      <c r="H281" s="5">
        <v>35401</v>
      </c>
      <c r="I281" s="107">
        <f t="shared" si="26"/>
        <v>50.03674911660777</v>
      </c>
    </row>
    <row r="282" spans="1:9" ht="66" customHeight="1">
      <c r="A282" s="15" t="s">
        <v>207</v>
      </c>
      <c r="B282" s="35" t="s">
        <v>36</v>
      </c>
      <c r="C282" s="35" t="s">
        <v>28</v>
      </c>
      <c r="D282" s="8" t="s">
        <v>208</v>
      </c>
      <c r="E282" s="25"/>
      <c r="F282" s="5">
        <f>F283</f>
        <v>656035</v>
      </c>
      <c r="G282" s="5">
        <f>G283</f>
        <v>655912</v>
      </c>
      <c r="H282" s="5">
        <f>H283</f>
        <v>257768</v>
      </c>
      <c r="I282" s="107">
        <f t="shared" si="26"/>
        <v>39.29917427947652</v>
      </c>
    </row>
    <row r="283" spans="1:9" ht="32.25" customHeight="1">
      <c r="A283" s="20" t="s">
        <v>103</v>
      </c>
      <c r="B283" s="35" t="s">
        <v>36</v>
      </c>
      <c r="C283" s="35" t="s">
        <v>28</v>
      </c>
      <c r="D283" s="8" t="s">
        <v>208</v>
      </c>
      <c r="E283" s="25" t="s">
        <v>104</v>
      </c>
      <c r="F283" s="5">
        <v>656035</v>
      </c>
      <c r="G283" s="5">
        <v>655912</v>
      </c>
      <c r="H283" s="5">
        <v>257768</v>
      </c>
      <c r="I283" s="107">
        <f t="shared" si="26"/>
        <v>39.29917427947652</v>
      </c>
    </row>
    <row r="284" spans="1:9" ht="16.5" customHeight="1">
      <c r="A284" s="7" t="s">
        <v>82</v>
      </c>
      <c r="B284" s="35" t="s">
        <v>36</v>
      </c>
      <c r="C284" s="35" t="s">
        <v>28</v>
      </c>
      <c r="D284" s="8" t="s">
        <v>209</v>
      </c>
      <c r="E284" s="25"/>
      <c r="F284" s="5">
        <f>F285</f>
        <v>17452</v>
      </c>
      <c r="G284" s="5">
        <f>G285</f>
        <v>17452</v>
      </c>
      <c r="H284" s="5">
        <f>H285</f>
        <v>2748</v>
      </c>
      <c r="I284" s="107">
        <f t="shared" si="26"/>
        <v>15.74604629841852</v>
      </c>
    </row>
    <row r="285" spans="1:9" ht="32.25" customHeight="1">
      <c r="A285" s="20" t="s">
        <v>103</v>
      </c>
      <c r="B285" s="35" t="s">
        <v>36</v>
      </c>
      <c r="C285" s="35" t="s">
        <v>28</v>
      </c>
      <c r="D285" s="8" t="s">
        <v>209</v>
      </c>
      <c r="E285" s="25" t="s">
        <v>104</v>
      </c>
      <c r="F285" s="5">
        <v>17452</v>
      </c>
      <c r="G285" s="5">
        <v>17452</v>
      </c>
      <c r="H285" s="5">
        <v>2748</v>
      </c>
      <c r="I285" s="107">
        <f t="shared" si="26"/>
        <v>15.74604629841852</v>
      </c>
    </row>
    <row r="286" spans="1:9" ht="32.25" customHeight="1">
      <c r="A286" s="7" t="s">
        <v>83</v>
      </c>
      <c r="B286" s="35" t="s">
        <v>36</v>
      </c>
      <c r="C286" s="35" t="s">
        <v>28</v>
      </c>
      <c r="D286" s="8" t="s">
        <v>210</v>
      </c>
      <c r="E286" s="25"/>
      <c r="F286" s="5">
        <f>F287</f>
        <v>9085</v>
      </c>
      <c r="G286" s="5">
        <f>G287</f>
        <v>9085</v>
      </c>
      <c r="H286" s="5">
        <f>H287</f>
        <v>2504</v>
      </c>
      <c r="I286" s="107">
        <f t="shared" si="26"/>
        <v>27.56191524490919</v>
      </c>
    </row>
    <row r="287" spans="1:9" ht="32.25" customHeight="1">
      <c r="A287" s="20" t="s">
        <v>103</v>
      </c>
      <c r="B287" s="35" t="s">
        <v>36</v>
      </c>
      <c r="C287" s="35" t="s">
        <v>28</v>
      </c>
      <c r="D287" s="8" t="s">
        <v>210</v>
      </c>
      <c r="E287" s="25" t="s">
        <v>104</v>
      </c>
      <c r="F287" s="5">
        <v>9085</v>
      </c>
      <c r="G287" s="5">
        <v>9085</v>
      </c>
      <c r="H287" s="5">
        <v>2504</v>
      </c>
      <c r="I287" s="107">
        <f t="shared" si="26"/>
        <v>27.56191524490919</v>
      </c>
    </row>
    <row r="288" spans="1:9" ht="32.25" customHeight="1">
      <c r="A288" s="10" t="s">
        <v>76</v>
      </c>
      <c r="B288" s="35" t="s">
        <v>36</v>
      </c>
      <c r="C288" s="35" t="s">
        <v>28</v>
      </c>
      <c r="D288" s="8" t="s">
        <v>211</v>
      </c>
      <c r="E288" s="25"/>
      <c r="F288" s="5">
        <f>F289</f>
        <v>72238</v>
      </c>
      <c r="G288" s="5">
        <f>G289</f>
        <v>78997</v>
      </c>
      <c r="H288" s="5">
        <f>H289</f>
        <v>30711</v>
      </c>
      <c r="I288" s="107">
        <f t="shared" si="26"/>
        <v>38.876159854171675</v>
      </c>
    </row>
    <row r="289" spans="1:9" ht="32.25" customHeight="1">
      <c r="A289" s="20" t="s">
        <v>103</v>
      </c>
      <c r="B289" s="35" t="s">
        <v>36</v>
      </c>
      <c r="C289" s="35" t="s">
        <v>28</v>
      </c>
      <c r="D289" s="8" t="s">
        <v>211</v>
      </c>
      <c r="E289" s="25" t="s">
        <v>104</v>
      </c>
      <c r="F289" s="5">
        <v>72238</v>
      </c>
      <c r="G289" s="5">
        <v>78997</v>
      </c>
      <c r="H289" s="5">
        <v>30711</v>
      </c>
      <c r="I289" s="107">
        <f t="shared" si="26"/>
        <v>38.876159854171675</v>
      </c>
    </row>
    <row r="290" spans="1:9" ht="32.25" customHeight="1">
      <c r="A290" s="49" t="s">
        <v>525</v>
      </c>
      <c r="B290" s="35" t="s">
        <v>36</v>
      </c>
      <c r="C290" s="35" t="s">
        <v>28</v>
      </c>
      <c r="D290" s="8" t="s">
        <v>526</v>
      </c>
      <c r="E290" s="25"/>
      <c r="F290" s="5">
        <f>F291</f>
        <v>9560</v>
      </c>
      <c r="G290" s="5">
        <f>G291</f>
        <v>9560</v>
      </c>
      <c r="H290" s="5">
        <f>H291</f>
        <v>5262</v>
      </c>
      <c r="I290" s="107">
        <f t="shared" si="26"/>
        <v>55.0418410041841</v>
      </c>
    </row>
    <row r="291" spans="1:9" ht="16.5" customHeight="1">
      <c r="A291" s="49" t="s">
        <v>139</v>
      </c>
      <c r="B291" s="35" t="s">
        <v>36</v>
      </c>
      <c r="C291" s="35" t="s">
        <v>28</v>
      </c>
      <c r="D291" s="8" t="s">
        <v>526</v>
      </c>
      <c r="E291" s="25" t="s">
        <v>140</v>
      </c>
      <c r="F291" s="5">
        <v>9560</v>
      </c>
      <c r="G291" s="5">
        <v>9560</v>
      </c>
      <c r="H291" s="5">
        <v>5262</v>
      </c>
      <c r="I291" s="107">
        <f t="shared" si="26"/>
        <v>55.0418410041841</v>
      </c>
    </row>
    <row r="292" spans="1:9" ht="32.25" customHeight="1">
      <c r="A292" s="7" t="s">
        <v>67</v>
      </c>
      <c r="B292" s="35" t="s">
        <v>36</v>
      </c>
      <c r="C292" s="35" t="s">
        <v>28</v>
      </c>
      <c r="D292" s="8" t="s">
        <v>160</v>
      </c>
      <c r="E292" s="25"/>
      <c r="F292" s="2">
        <f>F295+F299+F293+F297</f>
        <v>6848</v>
      </c>
      <c r="G292" s="2">
        <f>G295+G299+G293+G297</f>
        <v>6848</v>
      </c>
      <c r="H292" s="2">
        <f>H295+H299+H293+H297</f>
        <v>2267</v>
      </c>
      <c r="I292" s="107">
        <f t="shared" si="26"/>
        <v>33.10455607476636</v>
      </c>
    </row>
    <row r="293" spans="1:9" ht="80.25" customHeight="1">
      <c r="A293" s="26" t="s">
        <v>74</v>
      </c>
      <c r="B293" s="35" t="s">
        <v>36</v>
      </c>
      <c r="C293" s="35" t="s">
        <v>28</v>
      </c>
      <c r="D293" s="8" t="s">
        <v>191</v>
      </c>
      <c r="E293" s="25"/>
      <c r="F293" s="2">
        <f>F294</f>
        <v>28</v>
      </c>
      <c r="G293" s="2">
        <f>G294</f>
        <v>28</v>
      </c>
      <c r="H293" s="2">
        <f>H294</f>
        <v>0</v>
      </c>
      <c r="I293" s="107">
        <f t="shared" si="26"/>
        <v>0</v>
      </c>
    </row>
    <row r="294" spans="1:9" ht="32.25" customHeight="1">
      <c r="A294" s="20" t="s">
        <v>103</v>
      </c>
      <c r="B294" s="35" t="s">
        <v>36</v>
      </c>
      <c r="C294" s="35" t="s">
        <v>28</v>
      </c>
      <c r="D294" s="8" t="s">
        <v>191</v>
      </c>
      <c r="E294" s="25" t="s">
        <v>104</v>
      </c>
      <c r="F294" s="2">
        <v>28</v>
      </c>
      <c r="G294" s="2">
        <v>28</v>
      </c>
      <c r="H294" s="2">
        <v>0</v>
      </c>
      <c r="I294" s="107">
        <f t="shared" si="26"/>
        <v>0</v>
      </c>
    </row>
    <row r="295" spans="1:9" ht="49.5" customHeight="1">
      <c r="A295" s="15" t="s">
        <v>75</v>
      </c>
      <c r="B295" s="35" t="s">
        <v>36</v>
      </c>
      <c r="C295" s="35" t="s">
        <v>28</v>
      </c>
      <c r="D295" s="8" t="s">
        <v>204</v>
      </c>
      <c r="E295" s="25"/>
      <c r="F295" s="2">
        <f>F296</f>
        <v>6000</v>
      </c>
      <c r="G295" s="2">
        <f>G296</f>
        <v>6000</v>
      </c>
      <c r="H295" s="2">
        <f>H296</f>
        <v>2249</v>
      </c>
      <c r="I295" s="107">
        <f t="shared" si="26"/>
        <v>37.483333333333334</v>
      </c>
    </row>
    <row r="296" spans="1:9" ht="32.25" customHeight="1">
      <c r="A296" s="20" t="s">
        <v>103</v>
      </c>
      <c r="B296" s="35" t="s">
        <v>36</v>
      </c>
      <c r="C296" s="35" t="s">
        <v>28</v>
      </c>
      <c r="D296" s="8" t="s">
        <v>204</v>
      </c>
      <c r="E296" s="25" t="s">
        <v>104</v>
      </c>
      <c r="F296" s="2">
        <v>6000</v>
      </c>
      <c r="G296" s="2">
        <v>6000</v>
      </c>
      <c r="H296" s="2">
        <v>2249</v>
      </c>
      <c r="I296" s="107">
        <f t="shared" si="26"/>
        <v>37.483333333333334</v>
      </c>
    </row>
    <row r="297" spans="1:9" ht="66" customHeight="1">
      <c r="A297" s="15" t="s">
        <v>80</v>
      </c>
      <c r="B297" s="21" t="s">
        <v>36</v>
      </c>
      <c r="C297" s="21" t="s">
        <v>28</v>
      </c>
      <c r="D297" s="9" t="s">
        <v>193</v>
      </c>
      <c r="E297" s="22"/>
      <c r="F297" s="2">
        <f>F298</f>
        <v>500</v>
      </c>
      <c r="G297" s="2">
        <f>G298</f>
        <v>500</v>
      </c>
      <c r="H297" s="2">
        <f>H298</f>
        <v>18</v>
      </c>
      <c r="I297" s="107">
        <f t="shared" si="26"/>
        <v>3.5999999999999996</v>
      </c>
    </row>
    <row r="298" spans="1:9" ht="32.25" customHeight="1">
      <c r="A298" s="20" t="s">
        <v>103</v>
      </c>
      <c r="B298" s="17" t="s">
        <v>36</v>
      </c>
      <c r="C298" s="17" t="s">
        <v>28</v>
      </c>
      <c r="D298" s="18" t="s">
        <v>193</v>
      </c>
      <c r="E298" s="19" t="s">
        <v>104</v>
      </c>
      <c r="F298" s="2">
        <v>500</v>
      </c>
      <c r="G298" s="2">
        <v>500</v>
      </c>
      <c r="H298" s="2">
        <v>18</v>
      </c>
      <c r="I298" s="107">
        <f t="shared" si="26"/>
        <v>3.5999999999999996</v>
      </c>
    </row>
    <row r="299" spans="1:9" ht="66" customHeight="1">
      <c r="A299" s="15" t="s">
        <v>392</v>
      </c>
      <c r="B299" s="35" t="s">
        <v>36</v>
      </c>
      <c r="C299" s="35" t="s">
        <v>28</v>
      </c>
      <c r="D299" s="8" t="s">
        <v>216</v>
      </c>
      <c r="E299" s="25"/>
      <c r="F299" s="2">
        <f aca="true" t="shared" si="34" ref="F299:H300">F300</f>
        <v>320</v>
      </c>
      <c r="G299" s="2">
        <f t="shared" si="34"/>
        <v>320</v>
      </c>
      <c r="H299" s="2">
        <f t="shared" si="34"/>
        <v>0</v>
      </c>
      <c r="I299" s="107">
        <f t="shared" si="26"/>
        <v>0</v>
      </c>
    </row>
    <row r="300" spans="1:9" ht="80.25" customHeight="1">
      <c r="A300" s="15" t="s">
        <v>391</v>
      </c>
      <c r="B300" s="35" t="s">
        <v>36</v>
      </c>
      <c r="C300" s="35" t="s">
        <v>28</v>
      </c>
      <c r="D300" s="8" t="s">
        <v>375</v>
      </c>
      <c r="E300" s="25"/>
      <c r="F300" s="2">
        <f t="shared" si="34"/>
        <v>320</v>
      </c>
      <c r="G300" s="2">
        <f t="shared" si="34"/>
        <v>320</v>
      </c>
      <c r="H300" s="2">
        <f t="shared" si="34"/>
        <v>0</v>
      </c>
      <c r="I300" s="107">
        <f t="shared" si="26"/>
        <v>0</v>
      </c>
    </row>
    <row r="301" spans="1:9" ht="32.25" customHeight="1">
      <c r="A301" s="20" t="s">
        <v>103</v>
      </c>
      <c r="B301" s="35" t="s">
        <v>36</v>
      </c>
      <c r="C301" s="35" t="s">
        <v>28</v>
      </c>
      <c r="D301" s="8" t="s">
        <v>375</v>
      </c>
      <c r="E301" s="25" t="s">
        <v>104</v>
      </c>
      <c r="F301" s="2">
        <v>320</v>
      </c>
      <c r="G301" s="2">
        <v>320</v>
      </c>
      <c r="H301" s="2">
        <v>0</v>
      </c>
      <c r="I301" s="107">
        <f t="shared" si="26"/>
        <v>0</v>
      </c>
    </row>
    <row r="302" spans="1:9" ht="11.25" customHeight="1">
      <c r="A302" s="10"/>
      <c r="B302" s="35"/>
      <c r="C302" s="35"/>
      <c r="D302" s="8"/>
      <c r="E302" s="25"/>
      <c r="F302" s="2"/>
      <c r="G302" s="2"/>
      <c r="H302" s="2"/>
      <c r="I302" s="107"/>
    </row>
    <row r="303" spans="1:9" ht="32.25" customHeight="1">
      <c r="A303" s="27" t="s">
        <v>212</v>
      </c>
      <c r="B303" s="28" t="s">
        <v>36</v>
      </c>
      <c r="C303" s="28" t="s">
        <v>36</v>
      </c>
      <c r="D303" s="36"/>
      <c r="E303" s="37"/>
      <c r="F303" s="6">
        <f>F304+F307</f>
        <v>24274</v>
      </c>
      <c r="G303" s="6">
        <f>G304+G307</f>
        <v>24274</v>
      </c>
      <c r="H303" s="6">
        <f>H304+H307</f>
        <v>2847</v>
      </c>
      <c r="I303" s="108">
        <f t="shared" si="26"/>
        <v>11.72859850045316</v>
      </c>
    </row>
    <row r="304" spans="1:9" ht="80.25" customHeight="1">
      <c r="A304" s="7" t="s">
        <v>100</v>
      </c>
      <c r="B304" s="35" t="s">
        <v>36</v>
      </c>
      <c r="C304" s="35" t="s">
        <v>36</v>
      </c>
      <c r="D304" s="8" t="s">
        <v>101</v>
      </c>
      <c r="E304" s="25"/>
      <c r="F304" s="5">
        <f aca="true" t="shared" si="35" ref="F304:H305">F305</f>
        <v>16202</v>
      </c>
      <c r="G304" s="5">
        <f t="shared" si="35"/>
        <v>16202</v>
      </c>
      <c r="H304" s="5">
        <f t="shared" si="35"/>
        <v>319</v>
      </c>
      <c r="I304" s="107">
        <f t="shared" si="26"/>
        <v>1.9688927292926799</v>
      </c>
    </row>
    <row r="305" spans="1:9" ht="32.25" customHeight="1">
      <c r="A305" s="10" t="s">
        <v>3</v>
      </c>
      <c r="B305" s="35" t="s">
        <v>36</v>
      </c>
      <c r="C305" s="35" t="s">
        <v>36</v>
      </c>
      <c r="D305" s="35" t="s">
        <v>213</v>
      </c>
      <c r="E305" s="25"/>
      <c r="F305" s="2">
        <f t="shared" si="35"/>
        <v>16202</v>
      </c>
      <c r="G305" s="2">
        <f t="shared" si="35"/>
        <v>16202</v>
      </c>
      <c r="H305" s="2">
        <f t="shared" si="35"/>
        <v>319</v>
      </c>
      <c r="I305" s="107">
        <f t="shared" si="26"/>
        <v>1.9688927292926799</v>
      </c>
    </row>
    <row r="306" spans="1:9" ht="32.25" customHeight="1">
      <c r="A306" s="10" t="s">
        <v>167</v>
      </c>
      <c r="B306" s="35" t="s">
        <v>36</v>
      </c>
      <c r="C306" s="35" t="s">
        <v>36</v>
      </c>
      <c r="D306" s="35" t="s">
        <v>213</v>
      </c>
      <c r="E306" s="25" t="s">
        <v>144</v>
      </c>
      <c r="F306" s="2">
        <v>16202</v>
      </c>
      <c r="G306" s="2">
        <v>16202</v>
      </c>
      <c r="H306" s="2">
        <v>319</v>
      </c>
      <c r="I306" s="107">
        <f t="shared" si="26"/>
        <v>1.9688927292926799</v>
      </c>
    </row>
    <row r="307" spans="1:9" ht="16.5" customHeight="1">
      <c r="A307" s="49" t="s">
        <v>114</v>
      </c>
      <c r="B307" s="23" t="s">
        <v>36</v>
      </c>
      <c r="C307" s="23" t="s">
        <v>36</v>
      </c>
      <c r="D307" s="23" t="s">
        <v>397</v>
      </c>
      <c r="E307" s="25"/>
      <c r="F307" s="2">
        <f aca="true" t="shared" si="36" ref="F307:H309">F308</f>
        <v>8072</v>
      </c>
      <c r="G307" s="2">
        <f t="shared" si="36"/>
        <v>8072</v>
      </c>
      <c r="H307" s="2">
        <f t="shared" si="36"/>
        <v>2528</v>
      </c>
      <c r="I307" s="107">
        <f t="shared" si="26"/>
        <v>31.318136769078297</v>
      </c>
    </row>
    <row r="308" spans="1:9" ht="114" customHeight="1">
      <c r="A308" s="20" t="s">
        <v>394</v>
      </c>
      <c r="B308" s="23" t="s">
        <v>36</v>
      </c>
      <c r="C308" s="23" t="s">
        <v>36</v>
      </c>
      <c r="D308" s="48" t="s">
        <v>398</v>
      </c>
      <c r="E308" s="25"/>
      <c r="F308" s="2">
        <f t="shared" si="36"/>
        <v>8072</v>
      </c>
      <c r="G308" s="2">
        <f t="shared" si="36"/>
        <v>8072</v>
      </c>
      <c r="H308" s="2">
        <f t="shared" si="36"/>
        <v>2528</v>
      </c>
      <c r="I308" s="107">
        <f t="shared" si="26"/>
        <v>31.318136769078297</v>
      </c>
    </row>
    <row r="309" spans="1:9" ht="66" customHeight="1">
      <c r="A309" s="20" t="s">
        <v>426</v>
      </c>
      <c r="B309" s="23" t="s">
        <v>36</v>
      </c>
      <c r="C309" s="23" t="s">
        <v>36</v>
      </c>
      <c r="D309" s="48" t="s">
        <v>407</v>
      </c>
      <c r="E309" s="25"/>
      <c r="F309" s="2">
        <f t="shared" si="36"/>
        <v>8072</v>
      </c>
      <c r="G309" s="2">
        <f t="shared" si="36"/>
        <v>8072</v>
      </c>
      <c r="H309" s="2">
        <f t="shared" si="36"/>
        <v>2528</v>
      </c>
      <c r="I309" s="107">
        <f t="shared" si="26"/>
        <v>31.318136769078297</v>
      </c>
    </row>
    <row r="310" spans="1:9" ht="32.25" customHeight="1">
      <c r="A310" s="49" t="s">
        <v>167</v>
      </c>
      <c r="B310" s="23" t="s">
        <v>36</v>
      </c>
      <c r="C310" s="23" t="s">
        <v>36</v>
      </c>
      <c r="D310" s="48" t="s">
        <v>407</v>
      </c>
      <c r="E310" s="16" t="s">
        <v>144</v>
      </c>
      <c r="F310" s="2">
        <v>8072</v>
      </c>
      <c r="G310" s="2">
        <v>8072</v>
      </c>
      <c r="H310" s="2">
        <v>2528</v>
      </c>
      <c r="I310" s="107">
        <f t="shared" si="26"/>
        <v>31.318136769078297</v>
      </c>
    </row>
    <row r="311" spans="1:9" ht="12" customHeight="1">
      <c r="A311" s="10"/>
      <c r="B311" s="21"/>
      <c r="C311" s="21"/>
      <c r="D311" s="9"/>
      <c r="E311" s="22"/>
      <c r="F311" s="13"/>
      <c r="G311" s="13"/>
      <c r="H311" s="13"/>
      <c r="I311" s="107"/>
    </row>
    <row r="312" spans="1:9" ht="16.5" customHeight="1">
      <c r="A312" s="27" t="s">
        <v>214</v>
      </c>
      <c r="B312" s="28" t="s">
        <v>30</v>
      </c>
      <c r="C312" s="28"/>
      <c r="D312" s="36"/>
      <c r="E312" s="37"/>
      <c r="F312" s="6">
        <f>F313</f>
        <v>30487</v>
      </c>
      <c r="G312" s="6">
        <f>G313</f>
        <v>30487</v>
      </c>
      <c r="H312" s="6">
        <f>H313</f>
        <v>2366</v>
      </c>
      <c r="I312" s="108">
        <f t="shared" si="26"/>
        <v>7.760684882080887</v>
      </c>
    </row>
    <row r="313" spans="1:9" ht="32.25" customHeight="1">
      <c r="A313" s="27" t="s">
        <v>347</v>
      </c>
      <c r="B313" s="28" t="s">
        <v>30</v>
      </c>
      <c r="C313" s="28" t="s">
        <v>36</v>
      </c>
      <c r="D313" s="36"/>
      <c r="E313" s="37"/>
      <c r="F313" s="6">
        <f>F318+F322+F314</f>
        <v>30487</v>
      </c>
      <c r="G313" s="6">
        <f>G318+G322+G314</f>
        <v>30487</v>
      </c>
      <c r="H313" s="6">
        <f>H318+H322+H314</f>
        <v>2366</v>
      </c>
      <c r="I313" s="108">
        <f t="shared" si="26"/>
        <v>7.760684882080887</v>
      </c>
    </row>
    <row r="314" spans="1:9" ht="49.5" customHeight="1">
      <c r="A314" s="15" t="s">
        <v>196</v>
      </c>
      <c r="B314" s="35" t="s">
        <v>30</v>
      </c>
      <c r="C314" s="35" t="s">
        <v>36</v>
      </c>
      <c r="D314" s="8" t="s">
        <v>197</v>
      </c>
      <c r="E314" s="25"/>
      <c r="F314" s="5">
        <f>F315</f>
        <v>9000</v>
      </c>
      <c r="G314" s="5">
        <f>G315</f>
        <v>9000</v>
      </c>
      <c r="H314" s="5">
        <f>H315</f>
        <v>0</v>
      </c>
      <c r="I314" s="107">
        <f aca="true" t="shared" si="37" ref="I314:I379">H314/G314*100</f>
        <v>0</v>
      </c>
    </row>
    <row r="315" spans="1:9" ht="114" customHeight="1">
      <c r="A315" s="78" t="s">
        <v>448</v>
      </c>
      <c r="B315" s="35" t="s">
        <v>30</v>
      </c>
      <c r="C315" s="35" t="s">
        <v>36</v>
      </c>
      <c r="D315" s="9" t="s">
        <v>450</v>
      </c>
      <c r="E315" s="22"/>
      <c r="F315" s="5">
        <f aca="true" t="shared" si="38" ref="F315:H316">F316</f>
        <v>9000</v>
      </c>
      <c r="G315" s="5">
        <f t="shared" si="38"/>
        <v>9000</v>
      </c>
      <c r="H315" s="5">
        <f t="shared" si="38"/>
        <v>0</v>
      </c>
      <c r="I315" s="107">
        <f t="shared" si="37"/>
        <v>0</v>
      </c>
    </row>
    <row r="316" spans="1:9" ht="66" customHeight="1">
      <c r="A316" s="20" t="s">
        <v>449</v>
      </c>
      <c r="B316" s="35" t="s">
        <v>30</v>
      </c>
      <c r="C316" s="35" t="s">
        <v>36</v>
      </c>
      <c r="D316" s="9" t="s">
        <v>451</v>
      </c>
      <c r="E316" s="22"/>
      <c r="F316" s="5">
        <f t="shared" si="38"/>
        <v>9000</v>
      </c>
      <c r="G316" s="5">
        <f t="shared" si="38"/>
        <v>9000</v>
      </c>
      <c r="H316" s="5">
        <f t="shared" si="38"/>
        <v>0</v>
      </c>
      <c r="I316" s="107">
        <f t="shared" si="37"/>
        <v>0</v>
      </c>
    </row>
    <row r="317" spans="1:9" ht="16.5" customHeight="1">
      <c r="A317" s="15" t="s">
        <v>189</v>
      </c>
      <c r="B317" s="35" t="s">
        <v>30</v>
      </c>
      <c r="C317" s="35" t="s">
        <v>36</v>
      </c>
      <c r="D317" s="9" t="s">
        <v>451</v>
      </c>
      <c r="E317" s="22" t="s">
        <v>190</v>
      </c>
      <c r="F317" s="5">
        <v>9000</v>
      </c>
      <c r="G317" s="5">
        <v>9000</v>
      </c>
      <c r="H317" s="5">
        <v>0</v>
      </c>
      <c r="I317" s="107">
        <f t="shared" si="37"/>
        <v>0</v>
      </c>
    </row>
    <row r="318" spans="1:9" ht="16.5" customHeight="1">
      <c r="A318" s="15" t="s">
        <v>64</v>
      </c>
      <c r="B318" s="21" t="s">
        <v>30</v>
      </c>
      <c r="C318" s="21" t="s">
        <v>36</v>
      </c>
      <c r="D318" s="9" t="s">
        <v>202</v>
      </c>
      <c r="E318" s="22"/>
      <c r="F318" s="2">
        <f>F319</f>
        <v>3280</v>
      </c>
      <c r="G318" s="2">
        <f>G319</f>
        <v>3280</v>
      </c>
      <c r="H318" s="2">
        <f>H319</f>
        <v>714</v>
      </c>
      <c r="I318" s="107">
        <f t="shared" si="37"/>
        <v>21.76829268292683</v>
      </c>
    </row>
    <row r="319" spans="1:9" ht="97.5" customHeight="1">
      <c r="A319" s="15" t="s">
        <v>85</v>
      </c>
      <c r="B319" s="21" t="s">
        <v>30</v>
      </c>
      <c r="C319" s="21" t="s">
        <v>36</v>
      </c>
      <c r="D319" s="9" t="s">
        <v>219</v>
      </c>
      <c r="E319" s="22"/>
      <c r="F319" s="2">
        <f>F321+F320</f>
        <v>3280</v>
      </c>
      <c r="G319" s="2">
        <f>G321+G320</f>
        <v>3280</v>
      </c>
      <c r="H319" s="2">
        <f>H321+H320</f>
        <v>714</v>
      </c>
      <c r="I319" s="107">
        <f t="shared" si="37"/>
        <v>21.76829268292683</v>
      </c>
    </row>
    <row r="320" spans="1:9" ht="16.5" customHeight="1">
      <c r="A320" s="15" t="s">
        <v>189</v>
      </c>
      <c r="B320" s="21" t="s">
        <v>30</v>
      </c>
      <c r="C320" s="21" t="s">
        <v>36</v>
      </c>
      <c r="D320" s="9" t="s">
        <v>219</v>
      </c>
      <c r="E320" s="22" t="s">
        <v>190</v>
      </c>
      <c r="F320" s="2">
        <v>730</v>
      </c>
      <c r="G320" s="2">
        <v>730</v>
      </c>
      <c r="H320" s="2">
        <v>714</v>
      </c>
      <c r="I320" s="107">
        <f t="shared" si="37"/>
        <v>97.80821917808218</v>
      </c>
    </row>
    <row r="321" spans="1:9" ht="16.5" customHeight="1">
      <c r="A321" s="20" t="s">
        <v>282</v>
      </c>
      <c r="B321" s="17" t="s">
        <v>30</v>
      </c>
      <c r="C321" s="17" t="s">
        <v>36</v>
      </c>
      <c r="D321" s="18" t="s">
        <v>219</v>
      </c>
      <c r="E321" s="19" t="s">
        <v>283</v>
      </c>
      <c r="F321" s="2">
        <v>2550</v>
      </c>
      <c r="G321" s="2">
        <v>2550</v>
      </c>
      <c r="H321" s="2">
        <v>0</v>
      </c>
      <c r="I321" s="107">
        <f t="shared" si="37"/>
        <v>0</v>
      </c>
    </row>
    <row r="322" spans="1:9" ht="32.25" customHeight="1">
      <c r="A322" s="7" t="s">
        <v>67</v>
      </c>
      <c r="B322" s="21" t="s">
        <v>30</v>
      </c>
      <c r="C322" s="21" t="s">
        <v>36</v>
      </c>
      <c r="D322" s="9" t="s">
        <v>160</v>
      </c>
      <c r="E322" s="22"/>
      <c r="F322" s="2">
        <f>F323</f>
        <v>18207</v>
      </c>
      <c r="G322" s="2">
        <f>G323</f>
        <v>18207</v>
      </c>
      <c r="H322" s="2">
        <f>H323</f>
        <v>1652</v>
      </c>
      <c r="I322" s="107">
        <f t="shared" si="37"/>
        <v>9.073433294886582</v>
      </c>
    </row>
    <row r="323" spans="1:9" ht="32.25" customHeight="1">
      <c r="A323" s="15" t="s">
        <v>84</v>
      </c>
      <c r="B323" s="21" t="s">
        <v>30</v>
      </c>
      <c r="C323" s="21" t="s">
        <v>36</v>
      </c>
      <c r="D323" s="9" t="s">
        <v>220</v>
      </c>
      <c r="E323" s="22"/>
      <c r="F323" s="2">
        <f>F324+F325+F326</f>
        <v>18207</v>
      </c>
      <c r="G323" s="2">
        <f>G324+G325+G326</f>
        <v>18207</v>
      </c>
      <c r="H323" s="2">
        <f>H324+H325+H326</f>
        <v>1652</v>
      </c>
      <c r="I323" s="107">
        <f t="shared" si="37"/>
        <v>9.073433294886582</v>
      </c>
    </row>
    <row r="324" spans="1:9" ht="16.5" customHeight="1">
      <c r="A324" s="15" t="s">
        <v>189</v>
      </c>
      <c r="B324" s="21" t="s">
        <v>30</v>
      </c>
      <c r="C324" s="21" t="s">
        <v>36</v>
      </c>
      <c r="D324" s="9" t="s">
        <v>220</v>
      </c>
      <c r="E324" s="22" t="s">
        <v>190</v>
      </c>
      <c r="F324" s="2">
        <v>13000</v>
      </c>
      <c r="G324" s="2">
        <v>13000</v>
      </c>
      <c r="H324" s="2">
        <v>0</v>
      </c>
      <c r="I324" s="107">
        <f t="shared" si="37"/>
        <v>0</v>
      </c>
    </row>
    <row r="325" spans="1:9" ht="16.5" customHeight="1">
      <c r="A325" s="20" t="s">
        <v>282</v>
      </c>
      <c r="B325" s="17" t="s">
        <v>30</v>
      </c>
      <c r="C325" s="17" t="s">
        <v>36</v>
      </c>
      <c r="D325" s="18" t="s">
        <v>220</v>
      </c>
      <c r="E325" s="19" t="s">
        <v>283</v>
      </c>
      <c r="F325" s="2">
        <v>3707</v>
      </c>
      <c r="G325" s="2">
        <v>3707</v>
      </c>
      <c r="H325" s="2">
        <v>1652</v>
      </c>
      <c r="I325" s="107">
        <f t="shared" si="37"/>
        <v>44.564337739411926</v>
      </c>
    </row>
    <row r="326" spans="1:9" ht="32.25" customHeight="1">
      <c r="A326" s="20" t="s">
        <v>103</v>
      </c>
      <c r="B326" s="17" t="s">
        <v>30</v>
      </c>
      <c r="C326" s="17" t="s">
        <v>36</v>
      </c>
      <c r="D326" s="18" t="s">
        <v>220</v>
      </c>
      <c r="E326" s="19" t="s">
        <v>104</v>
      </c>
      <c r="F326" s="2">
        <v>1500</v>
      </c>
      <c r="G326" s="2">
        <v>1500</v>
      </c>
      <c r="H326" s="2">
        <v>0</v>
      </c>
      <c r="I326" s="107">
        <f t="shared" si="37"/>
        <v>0</v>
      </c>
    </row>
    <row r="327" spans="1:9" ht="12" customHeight="1">
      <c r="A327" s="10"/>
      <c r="B327" s="51"/>
      <c r="C327" s="51"/>
      <c r="D327" s="52"/>
      <c r="E327" s="53"/>
      <c r="F327" s="13"/>
      <c r="G327" s="13"/>
      <c r="H327" s="13"/>
      <c r="I327" s="107"/>
    </row>
    <row r="328" spans="1:9" ht="16.5" customHeight="1">
      <c r="A328" s="44" t="s">
        <v>221</v>
      </c>
      <c r="B328" s="59" t="s">
        <v>31</v>
      </c>
      <c r="C328" s="59"/>
      <c r="D328" s="43"/>
      <c r="E328" s="31"/>
      <c r="F328" s="4">
        <f>F329+F350+F395+F413</f>
        <v>2315837</v>
      </c>
      <c r="G328" s="4">
        <f>G329+G350+G395+G413</f>
        <v>2322739</v>
      </c>
      <c r="H328" s="4">
        <f>H329+H350+H395+H413</f>
        <v>1130120</v>
      </c>
      <c r="I328" s="108">
        <f t="shared" si="37"/>
        <v>48.654627144935354</v>
      </c>
    </row>
    <row r="329" spans="1:9" ht="16.5" customHeight="1">
      <c r="A329" s="27" t="s">
        <v>222</v>
      </c>
      <c r="B329" s="28" t="s">
        <v>31</v>
      </c>
      <c r="C329" s="28" t="s">
        <v>26</v>
      </c>
      <c r="D329" s="29"/>
      <c r="E329" s="30"/>
      <c r="F329" s="6">
        <f>F330+F338+F342+F346</f>
        <v>756528</v>
      </c>
      <c r="G329" s="6">
        <f>G330+G338+G342+G346</f>
        <v>757328</v>
      </c>
      <c r="H329" s="6">
        <f>H330+H338+H342+H346</f>
        <v>371848</v>
      </c>
      <c r="I329" s="108">
        <f t="shared" si="37"/>
        <v>49.0999936619272</v>
      </c>
    </row>
    <row r="330" spans="1:9" ht="16.5" customHeight="1">
      <c r="A330" s="15" t="s">
        <v>18</v>
      </c>
      <c r="B330" s="21" t="s">
        <v>31</v>
      </c>
      <c r="C330" s="21" t="s">
        <v>26</v>
      </c>
      <c r="D330" s="21" t="s">
        <v>120</v>
      </c>
      <c r="E330" s="22"/>
      <c r="F330" s="5">
        <f>F331+F334</f>
        <v>415</v>
      </c>
      <c r="G330" s="5">
        <f>G331+G334</f>
        <v>2215</v>
      </c>
      <c r="H330" s="5">
        <f>H331+H334</f>
        <v>1982</v>
      </c>
      <c r="I330" s="107">
        <f t="shared" si="37"/>
        <v>89.48081264108352</v>
      </c>
    </row>
    <row r="331" spans="1:9" ht="49.5" customHeight="1">
      <c r="A331" s="15" t="s">
        <v>479</v>
      </c>
      <c r="B331" s="21" t="s">
        <v>31</v>
      </c>
      <c r="C331" s="21" t="s">
        <v>26</v>
      </c>
      <c r="D331" s="21" t="s">
        <v>476</v>
      </c>
      <c r="E331" s="22"/>
      <c r="F331" s="5">
        <f aca="true" t="shared" si="39" ref="F331:H332">F332</f>
        <v>415</v>
      </c>
      <c r="G331" s="5">
        <f t="shared" si="39"/>
        <v>415</v>
      </c>
      <c r="H331" s="5">
        <f t="shared" si="39"/>
        <v>415</v>
      </c>
      <c r="I331" s="107">
        <f t="shared" si="37"/>
        <v>100</v>
      </c>
    </row>
    <row r="332" spans="1:9" ht="49.5" customHeight="1">
      <c r="A332" s="15" t="s">
        <v>479</v>
      </c>
      <c r="B332" s="21" t="s">
        <v>31</v>
      </c>
      <c r="C332" s="21" t="s">
        <v>26</v>
      </c>
      <c r="D332" s="21" t="s">
        <v>477</v>
      </c>
      <c r="E332" s="22"/>
      <c r="F332" s="5">
        <f t="shared" si="39"/>
        <v>415</v>
      </c>
      <c r="G332" s="5">
        <f t="shared" si="39"/>
        <v>415</v>
      </c>
      <c r="H332" s="5">
        <f t="shared" si="39"/>
        <v>415</v>
      </c>
      <c r="I332" s="107">
        <f t="shared" si="37"/>
        <v>100</v>
      </c>
    </row>
    <row r="333" spans="1:9" ht="32.25" customHeight="1">
      <c r="A333" s="32" t="s">
        <v>167</v>
      </c>
      <c r="B333" s="21" t="s">
        <v>31</v>
      </c>
      <c r="C333" s="21" t="s">
        <v>26</v>
      </c>
      <c r="D333" s="21" t="s">
        <v>478</v>
      </c>
      <c r="E333" s="22" t="s">
        <v>144</v>
      </c>
      <c r="F333" s="5">
        <v>415</v>
      </c>
      <c r="G333" s="5">
        <v>415</v>
      </c>
      <c r="H333" s="5">
        <v>415</v>
      </c>
      <c r="I333" s="107">
        <f t="shared" si="37"/>
        <v>100</v>
      </c>
    </row>
    <row r="334" spans="1:9" ht="32.25" customHeight="1">
      <c r="A334" s="10" t="s">
        <v>121</v>
      </c>
      <c r="B334" s="21" t="s">
        <v>31</v>
      </c>
      <c r="C334" s="21" t="s">
        <v>26</v>
      </c>
      <c r="D334" s="21" t="s">
        <v>122</v>
      </c>
      <c r="E334" s="22"/>
      <c r="F334" s="5">
        <f>F335</f>
        <v>0</v>
      </c>
      <c r="G334" s="5">
        <f>G335</f>
        <v>1800</v>
      </c>
      <c r="H334" s="5">
        <f>H335</f>
        <v>1567</v>
      </c>
      <c r="I334" s="107">
        <f t="shared" si="37"/>
        <v>87.05555555555556</v>
      </c>
    </row>
    <row r="335" spans="1:9" ht="32.25" customHeight="1">
      <c r="A335" s="32" t="s">
        <v>440</v>
      </c>
      <c r="B335" s="21" t="s">
        <v>31</v>
      </c>
      <c r="C335" s="21" t="s">
        <v>26</v>
      </c>
      <c r="D335" s="21" t="s">
        <v>123</v>
      </c>
      <c r="E335" s="22"/>
      <c r="F335" s="5">
        <f>F336+F337</f>
        <v>0</v>
      </c>
      <c r="G335" s="5">
        <f>G336+G337</f>
        <v>1800</v>
      </c>
      <c r="H335" s="5">
        <f>H336+H337</f>
        <v>1567</v>
      </c>
      <c r="I335" s="107">
        <f t="shared" si="37"/>
        <v>87.05555555555556</v>
      </c>
    </row>
    <row r="336" spans="1:9" ht="32.25" customHeight="1">
      <c r="A336" s="32" t="s">
        <v>167</v>
      </c>
      <c r="B336" s="21" t="s">
        <v>31</v>
      </c>
      <c r="C336" s="21" t="s">
        <v>26</v>
      </c>
      <c r="D336" s="21" t="s">
        <v>124</v>
      </c>
      <c r="E336" s="22" t="s">
        <v>144</v>
      </c>
      <c r="F336" s="5">
        <v>0</v>
      </c>
      <c r="G336" s="5">
        <v>1418</v>
      </c>
      <c r="H336" s="5">
        <v>1278</v>
      </c>
      <c r="I336" s="107">
        <f t="shared" si="37"/>
        <v>90.12693935119887</v>
      </c>
    </row>
    <row r="337" spans="1:9" ht="32.25" customHeight="1">
      <c r="A337" s="32" t="s">
        <v>103</v>
      </c>
      <c r="B337" s="21" t="s">
        <v>31</v>
      </c>
      <c r="C337" s="21" t="s">
        <v>26</v>
      </c>
      <c r="D337" s="21" t="s">
        <v>124</v>
      </c>
      <c r="E337" s="22" t="s">
        <v>104</v>
      </c>
      <c r="F337" s="5">
        <v>0</v>
      </c>
      <c r="G337" s="5">
        <v>382</v>
      </c>
      <c r="H337" s="5">
        <v>289</v>
      </c>
      <c r="I337" s="107">
        <f t="shared" si="37"/>
        <v>75.6544502617801</v>
      </c>
    </row>
    <row r="338" spans="1:9" ht="49.5" customHeight="1">
      <c r="A338" s="15" t="s">
        <v>196</v>
      </c>
      <c r="B338" s="21" t="s">
        <v>31</v>
      </c>
      <c r="C338" s="21" t="s">
        <v>26</v>
      </c>
      <c r="D338" s="9" t="s">
        <v>197</v>
      </c>
      <c r="E338" s="22"/>
      <c r="F338" s="2">
        <f aca="true" t="shared" si="40" ref="F338:H340">F339</f>
        <v>20000</v>
      </c>
      <c r="G338" s="2">
        <f t="shared" si="40"/>
        <v>20000</v>
      </c>
      <c r="H338" s="2">
        <f t="shared" si="40"/>
        <v>6646</v>
      </c>
      <c r="I338" s="107">
        <f t="shared" si="37"/>
        <v>33.23</v>
      </c>
    </row>
    <row r="339" spans="1:9" ht="114" customHeight="1">
      <c r="A339" s="78" t="s">
        <v>448</v>
      </c>
      <c r="B339" s="21" t="s">
        <v>31</v>
      </c>
      <c r="C339" s="21" t="s">
        <v>26</v>
      </c>
      <c r="D339" s="9" t="s">
        <v>450</v>
      </c>
      <c r="E339" s="22"/>
      <c r="F339" s="2">
        <f t="shared" si="40"/>
        <v>20000</v>
      </c>
      <c r="G339" s="2">
        <f t="shared" si="40"/>
        <v>20000</v>
      </c>
      <c r="H339" s="2">
        <f t="shared" si="40"/>
        <v>6646</v>
      </c>
      <c r="I339" s="107">
        <f t="shared" si="37"/>
        <v>33.23</v>
      </c>
    </row>
    <row r="340" spans="1:9" ht="66" customHeight="1">
      <c r="A340" s="20" t="s">
        <v>449</v>
      </c>
      <c r="B340" s="17" t="s">
        <v>31</v>
      </c>
      <c r="C340" s="17" t="s">
        <v>26</v>
      </c>
      <c r="D340" s="18" t="s">
        <v>451</v>
      </c>
      <c r="E340" s="22"/>
      <c r="F340" s="2">
        <f t="shared" si="40"/>
        <v>20000</v>
      </c>
      <c r="G340" s="2">
        <f t="shared" si="40"/>
        <v>20000</v>
      </c>
      <c r="H340" s="2">
        <f t="shared" si="40"/>
        <v>6646</v>
      </c>
      <c r="I340" s="107">
        <f t="shared" si="37"/>
        <v>33.23</v>
      </c>
    </row>
    <row r="341" spans="1:9" ht="15.75" customHeight="1">
      <c r="A341" s="15" t="s">
        <v>189</v>
      </c>
      <c r="B341" s="21" t="s">
        <v>31</v>
      </c>
      <c r="C341" s="21" t="s">
        <v>26</v>
      </c>
      <c r="D341" s="9" t="s">
        <v>451</v>
      </c>
      <c r="E341" s="22" t="s">
        <v>190</v>
      </c>
      <c r="F341" s="2">
        <v>20000</v>
      </c>
      <c r="G341" s="2">
        <v>20000</v>
      </c>
      <c r="H341" s="2">
        <v>6646</v>
      </c>
      <c r="I341" s="107">
        <f t="shared" si="37"/>
        <v>33.23</v>
      </c>
    </row>
    <row r="342" spans="1:9" ht="16.5" customHeight="1">
      <c r="A342" s="15" t="s">
        <v>223</v>
      </c>
      <c r="B342" s="21" t="s">
        <v>31</v>
      </c>
      <c r="C342" s="21" t="s">
        <v>26</v>
      </c>
      <c r="D342" s="9" t="s">
        <v>224</v>
      </c>
      <c r="E342" s="22"/>
      <c r="F342" s="2">
        <f>F343</f>
        <v>732290</v>
      </c>
      <c r="G342" s="2">
        <f>G343</f>
        <v>731290</v>
      </c>
      <c r="H342" s="2">
        <f>H343</f>
        <v>361317</v>
      </c>
      <c r="I342" s="107">
        <f t="shared" si="37"/>
        <v>49.40816912579141</v>
      </c>
    </row>
    <row r="343" spans="1:9" ht="32.25" customHeight="1">
      <c r="A343" s="10" t="s">
        <v>3</v>
      </c>
      <c r="B343" s="21" t="s">
        <v>31</v>
      </c>
      <c r="C343" s="21" t="s">
        <v>26</v>
      </c>
      <c r="D343" s="9" t="s">
        <v>225</v>
      </c>
      <c r="E343" s="22"/>
      <c r="F343" s="2">
        <f>F344+F345</f>
        <v>732290</v>
      </c>
      <c r="G343" s="2">
        <f>G344+G345</f>
        <v>731290</v>
      </c>
      <c r="H343" s="2">
        <f>H344+H345</f>
        <v>361317</v>
      </c>
      <c r="I343" s="107">
        <f t="shared" si="37"/>
        <v>49.40816912579141</v>
      </c>
    </row>
    <row r="344" spans="1:9" ht="32.25" customHeight="1">
      <c r="A344" s="49" t="s">
        <v>167</v>
      </c>
      <c r="B344" s="21" t="s">
        <v>31</v>
      </c>
      <c r="C344" s="21" t="s">
        <v>26</v>
      </c>
      <c r="D344" s="9" t="s">
        <v>225</v>
      </c>
      <c r="E344" s="22" t="s">
        <v>144</v>
      </c>
      <c r="F344" s="2">
        <v>711490</v>
      </c>
      <c r="G344" s="2">
        <v>711290</v>
      </c>
      <c r="H344" s="2">
        <v>361317</v>
      </c>
      <c r="I344" s="107">
        <f t="shared" si="37"/>
        <v>50.79742439792489</v>
      </c>
    </row>
    <row r="345" spans="1:9" ht="32.25" customHeight="1">
      <c r="A345" s="32" t="s">
        <v>103</v>
      </c>
      <c r="B345" s="21" t="s">
        <v>31</v>
      </c>
      <c r="C345" s="21" t="s">
        <v>26</v>
      </c>
      <c r="D345" s="9" t="s">
        <v>225</v>
      </c>
      <c r="E345" s="22" t="s">
        <v>104</v>
      </c>
      <c r="F345" s="2">
        <v>20800</v>
      </c>
      <c r="G345" s="2">
        <v>20000</v>
      </c>
      <c r="H345" s="2">
        <v>0</v>
      </c>
      <c r="I345" s="107">
        <f t="shared" si="37"/>
        <v>0</v>
      </c>
    </row>
    <row r="346" spans="1:9" ht="32.25" customHeight="1">
      <c r="A346" s="20" t="s">
        <v>433</v>
      </c>
      <c r="B346" s="17" t="s">
        <v>31</v>
      </c>
      <c r="C346" s="17" t="s">
        <v>26</v>
      </c>
      <c r="D346" s="18" t="s">
        <v>434</v>
      </c>
      <c r="E346" s="22"/>
      <c r="F346" s="2">
        <f aca="true" t="shared" si="41" ref="F346:H347">F347</f>
        <v>3823</v>
      </c>
      <c r="G346" s="2">
        <f t="shared" si="41"/>
        <v>3823</v>
      </c>
      <c r="H346" s="2">
        <f t="shared" si="41"/>
        <v>1903</v>
      </c>
      <c r="I346" s="107">
        <f t="shared" si="37"/>
        <v>49.77766152236464</v>
      </c>
    </row>
    <row r="347" spans="1:9" ht="111" customHeight="1">
      <c r="A347" s="38" t="s">
        <v>423</v>
      </c>
      <c r="B347" s="17" t="s">
        <v>31</v>
      </c>
      <c r="C347" s="17" t="s">
        <v>26</v>
      </c>
      <c r="D347" s="18" t="s">
        <v>435</v>
      </c>
      <c r="E347" s="22"/>
      <c r="F347" s="2">
        <f t="shared" si="41"/>
        <v>3823</v>
      </c>
      <c r="G347" s="2">
        <f t="shared" si="41"/>
        <v>3823</v>
      </c>
      <c r="H347" s="2">
        <f t="shared" si="41"/>
        <v>1903</v>
      </c>
      <c r="I347" s="107">
        <f t="shared" si="37"/>
        <v>49.77766152236464</v>
      </c>
    </row>
    <row r="348" spans="1:9" ht="32.25" customHeight="1">
      <c r="A348" s="49" t="s">
        <v>167</v>
      </c>
      <c r="B348" s="17" t="s">
        <v>31</v>
      </c>
      <c r="C348" s="17" t="s">
        <v>26</v>
      </c>
      <c r="D348" s="18" t="s">
        <v>435</v>
      </c>
      <c r="E348" s="22" t="s">
        <v>144</v>
      </c>
      <c r="F348" s="2">
        <v>3823</v>
      </c>
      <c r="G348" s="2">
        <v>3823</v>
      </c>
      <c r="H348" s="2">
        <v>1903</v>
      </c>
      <c r="I348" s="107">
        <f t="shared" si="37"/>
        <v>49.77766152236464</v>
      </c>
    </row>
    <row r="349" spans="1:9" ht="12" customHeight="1">
      <c r="A349" s="10"/>
      <c r="B349" s="21"/>
      <c r="C349" s="21"/>
      <c r="D349" s="9"/>
      <c r="E349" s="22"/>
      <c r="F349" s="2"/>
      <c r="G349" s="2"/>
      <c r="H349" s="2"/>
      <c r="I349" s="107"/>
    </row>
    <row r="350" spans="1:9" ht="16.5" customHeight="1">
      <c r="A350" s="27" t="s">
        <v>226</v>
      </c>
      <c r="B350" s="28" t="s">
        <v>31</v>
      </c>
      <c r="C350" s="28" t="s">
        <v>27</v>
      </c>
      <c r="D350" s="29"/>
      <c r="E350" s="30"/>
      <c r="F350" s="6">
        <f>F364+F368+F374+F384+F360+F351+F381+F391</f>
        <v>1183893</v>
      </c>
      <c r="G350" s="6">
        <f>G364+G368+G374+G384+G360+G351+G371+G381+G391</f>
        <v>1189923</v>
      </c>
      <c r="H350" s="6">
        <f>H364+H368+H374+H384+H360+H351+H371+H381+H391</f>
        <v>650959</v>
      </c>
      <c r="I350" s="108">
        <f t="shared" si="37"/>
        <v>54.70597677328701</v>
      </c>
    </row>
    <row r="351" spans="1:9" ht="16.5" customHeight="1">
      <c r="A351" s="15" t="s">
        <v>18</v>
      </c>
      <c r="B351" s="21" t="s">
        <v>31</v>
      </c>
      <c r="C351" s="21" t="s">
        <v>27</v>
      </c>
      <c r="D351" s="21" t="s">
        <v>120</v>
      </c>
      <c r="E351" s="22"/>
      <c r="F351" s="5">
        <f>F352+F356</f>
        <v>444</v>
      </c>
      <c r="G351" s="5">
        <f>G352+G356</f>
        <v>3542</v>
      </c>
      <c r="H351" s="5">
        <f>H352+H356</f>
        <v>2372</v>
      </c>
      <c r="I351" s="107">
        <f t="shared" si="37"/>
        <v>66.96781479390175</v>
      </c>
    </row>
    <row r="352" spans="1:9" ht="49.5" customHeight="1">
      <c r="A352" s="15" t="s">
        <v>479</v>
      </c>
      <c r="B352" s="21" t="s">
        <v>31</v>
      </c>
      <c r="C352" s="21" t="s">
        <v>27</v>
      </c>
      <c r="D352" s="21" t="s">
        <v>476</v>
      </c>
      <c r="E352" s="22"/>
      <c r="F352" s="5">
        <f>F353</f>
        <v>444</v>
      </c>
      <c r="G352" s="5">
        <f>G353</f>
        <v>444</v>
      </c>
      <c r="H352" s="5">
        <f>H353</f>
        <v>229</v>
      </c>
      <c r="I352" s="107">
        <f t="shared" si="37"/>
        <v>51.57657657657657</v>
      </c>
    </row>
    <row r="353" spans="1:9" ht="49.5" customHeight="1">
      <c r="A353" s="15" t="s">
        <v>479</v>
      </c>
      <c r="B353" s="21" t="s">
        <v>31</v>
      </c>
      <c r="C353" s="21" t="s">
        <v>27</v>
      </c>
      <c r="D353" s="21" t="s">
        <v>477</v>
      </c>
      <c r="E353" s="22"/>
      <c r="F353" s="5">
        <f>F354+F355</f>
        <v>444</v>
      </c>
      <c r="G353" s="5">
        <f>G354+G355</f>
        <v>444</v>
      </c>
      <c r="H353" s="5">
        <f>H354+H355</f>
        <v>229</v>
      </c>
      <c r="I353" s="107">
        <f t="shared" si="37"/>
        <v>51.57657657657657</v>
      </c>
    </row>
    <row r="354" spans="1:9" ht="32.25" customHeight="1">
      <c r="A354" s="32" t="s">
        <v>167</v>
      </c>
      <c r="B354" s="21" t="s">
        <v>31</v>
      </c>
      <c r="C354" s="21" t="s">
        <v>27</v>
      </c>
      <c r="D354" s="21" t="s">
        <v>478</v>
      </c>
      <c r="E354" s="22" t="s">
        <v>144</v>
      </c>
      <c r="F354" s="5">
        <v>144</v>
      </c>
      <c r="G354" s="5">
        <v>144</v>
      </c>
      <c r="H354" s="5">
        <v>144</v>
      </c>
      <c r="I354" s="107">
        <f t="shared" si="37"/>
        <v>100</v>
      </c>
    </row>
    <row r="355" spans="1:9" ht="32.25" customHeight="1">
      <c r="A355" s="32" t="s">
        <v>103</v>
      </c>
      <c r="B355" s="21" t="s">
        <v>31</v>
      </c>
      <c r="C355" s="21" t="s">
        <v>27</v>
      </c>
      <c r="D355" s="21" t="s">
        <v>478</v>
      </c>
      <c r="E355" s="22" t="s">
        <v>104</v>
      </c>
      <c r="F355" s="5">
        <v>300</v>
      </c>
      <c r="G355" s="5">
        <v>300</v>
      </c>
      <c r="H355" s="5">
        <v>85</v>
      </c>
      <c r="I355" s="107">
        <f t="shared" si="37"/>
        <v>28.333333333333332</v>
      </c>
    </row>
    <row r="356" spans="1:9" ht="32.25" customHeight="1">
      <c r="A356" s="10" t="s">
        <v>121</v>
      </c>
      <c r="B356" s="21" t="s">
        <v>31</v>
      </c>
      <c r="C356" s="21" t="s">
        <v>27</v>
      </c>
      <c r="D356" s="21" t="s">
        <v>122</v>
      </c>
      <c r="E356" s="22"/>
      <c r="F356" s="5">
        <f>F357</f>
        <v>0</v>
      </c>
      <c r="G356" s="5">
        <f>G357</f>
        <v>3098</v>
      </c>
      <c r="H356" s="5">
        <f>H357</f>
        <v>2143</v>
      </c>
      <c r="I356" s="107">
        <f t="shared" si="37"/>
        <v>69.17366042608134</v>
      </c>
    </row>
    <row r="357" spans="1:9" ht="32.25" customHeight="1">
      <c r="A357" s="32" t="s">
        <v>440</v>
      </c>
      <c r="B357" s="21" t="s">
        <v>31</v>
      </c>
      <c r="C357" s="21" t="s">
        <v>27</v>
      </c>
      <c r="D357" s="21" t="s">
        <v>123</v>
      </c>
      <c r="E357" s="22"/>
      <c r="F357" s="5">
        <f>F358+F359</f>
        <v>0</v>
      </c>
      <c r="G357" s="5">
        <f>G358+G359</f>
        <v>3098</v>
      </c>
      <c r="H357" s="5">
        <f>H358+H359</f>
        <v>2143</v>
      </c>
      <c r="I357" s="107">
        <f t="shared" si="37"/>
        <v>69.17366042608134</v>
      </c>
    </row>
    <row r="358" spans="1:9" ht="32.25" customHeight="1">
      <c r="A358" s="32" t="s">
        <v>167</v>
      </c>
      <c r="B358" s="21" t="s">
        <v>31</v>
      </c>
      <c r="C358" s="21" t="s">
        <v>27</v>
      </c>
      <c r="D358" s="21" t="s">
        <v>124</v>
      </c>
      <c r="E358" s="22" t="s">
        <v>144</v>
      </c>
      <c r="F358" s="5">
        <v>0</v>
      </c>
      <c r="G358" s="5">
        <v>2980</v>
      </c>
      <c r="H358" s="5">
        <v>2025</v>
      </c>
      <c r="I358" s="107">
        <f t="shared" si="37"/>
        <v>67.9530201342282</v>
      </c>
    </row>
    <row r="359" spans="1:9" ht="32.25" customHeight="1">
      <c r="A359" s="32" t="s">
        <v>103</v>
      </c>
      <c r="B359" s="21" t="s">
        <v>31</v>
      </c>
      <c r="C359" s="21" t="s">
        <v>27</v>
      </c>
      <c r="D359" s="21" t="s">
        <v>124</v>
      </c>
      <c r="E359" s="22" t="s">
        <v>104</v>
      </c>
      <c r="F359" s="5">
        <v>0</v>
      </c>
      <c r="G359" s="5">
        <v>118</v>
      </c>
      <c r="H359" s="5">
        <v>118</v>
      </c>
      <c r="I359" s="107">
        <f t="shared" si="37"/>
        <v>100</v>
      </c>
    </row>
    <row r="360" spans="1:9" ht="49.5" customHeight="1">
      <c r="A360" s="15" t="s">
        <v>196</v>
      </c>
      <c r="B360" s="21" t="s">
        <v>31</v>
      </c>
      <c r="C360" s="21" t="s">
        <v>27</v>
      </c>
      <c r="D360" s="9" t="s">
        <v>197</v>
      </c>
      <c r="E360" s="22"/>
      <c r="F360" s="5">
        <f aca="true" t="shared" si="42" ref="F360:H362">F361</f>
        <v>3300</v>
      </c>
      <c r="G360" s="5">
        <f t="shared" si="42"/>
        <v>3300</v>
      </c>
      <c r="H360" s="5">
        <f t="shared" si="42"/>
        <v>0</v>
      </c>
      <c r="I360" s="107">
        <f t="shared" si="37"/>
        <v>0</v>
      </c>
    </row>
    <row r="361" spans="1:9" ht="114" customHeight="1">
      <c r="A361" s="78" t="s">
        <v>448</v>
      </c>
      <c r="B361" s="21" t="s">
        <v>31</v>
      </c>
      <c r="C361" s="21" t="s">
        <v>27</v>
      </c>
      <c r="D361" s="9" t="s">
        <v>450</v>
      </c>
      <c r="E361" s="22"/>
      <c r="F361" s="5">
        <f t="shared" si="42"/>
        <v>3300</v>
      </c>
      <c r="G361" s="5">
        <f t="shared" si="42"/>
        <v>3300</v>
      </c>
      <c r="H361" s="5">
        <f t="shared" si="42"/>
        <v>0</v>
      </c>
      <c r="I361" s="107">
        <f t="shared" si="37"/>
        <v>0</v>
      </c>
    </row>
    <row r="362" spans="1:9" ht="66" customHeight="1">
      <c r="A362" s="20" t="s">
        <v>449</v>
      </c>
      <c r="B362" s="17" t="s">
        <v>31</v>
      </c>
      <c r="C362" s="21" t="s">
        <v>27</v>
      </c>
      <c r="D362" s="18" t="s">
        <v>451</v>
      </c>
      <c r="E362" s="22"/>
      <c r="F362" s="5">
        <f t="shared" si="42"/>
        <v>3300</v>
      </c>
      <c r="G362" s="5">
        <f t="shared" si="42"/>
        <v>3300</v>
      </c>
      <c r="H362" s="5">
        <f t="shared" si="42"/>
        <v>0</v>
      </c>
      <c r="I362" s="107">
        <f t="shared" si="37"/>
        <v>0</v>
      </c>
    </row>
    <row r="363" spans="1:9" ht="16.5" customHeight="1">
      <c r="A363" s="15" t="s">
        <v>189</v>
      </c>
      <c r="B363" s="21" t="s">
        <v>31</v>
      </c>
      <c r="C363" s="21" t="s">
        <v>27</v>
      </c>
      <c r="D363" s="9" t="s">
        <v>451</v>
      </c>
      <c r="E363" s="22" t="s">
        <v>190</v>
      </c>
      <c r="F363" s="5">
        <v>3300</v>
      </c>
      <c r="G363" s="5">
        <v>3300</v>
      </c>
      <c r="H363" s="5">
        <v>0</v>
      </c>
      <c r="I363" s="107">
        <f t="shared" si="37"/>
        <v>0</v>
      </c>
    </row>
    <row r="364" spans="1:9" ht="32.25" customHeight="1">
      <c r="A364" s="15" t="s">
        <v>40</v>
      </c>
      <c r="B364" s="21" t="s">
        <v>31</v>
      </c>
      <c r="C364" s="21" t="s">
        <v>27</v>
      </c>
      <c r="D364" s="9" t="s">
        <v>227</v>
      </c>
      <c r="E364" s="31"/>
      <c r="F364" s="2">
        <f>F365</f>
        <v>201170</v>
      </c>
      <c r="G364" s="2">
        <f>G365</f>
        <v>200863</v>
      </c>
      <c r="H364" s="2">
        <f>H365</f>
        <v>109206</v>
      </c>
      <c r="I364" s="107">
        <f t="shared" si="37"/>
        <v>54.36840035247905</v>
      </c>
    </row>
    <row r="365" spans="1:9" ht="32.25" customHeight="1">
      <c r="A365" s="10" t="s">
        <v>3</v>
      </c>
      <c r="B365" s="21" t="s">
        <v>31</v>
      </c>
      <c r="C365" s="21" t="s">
        <v>27</v>
      </c>
      <c r="D365" s="9" t="s">
        <v>228</v>
      </c>
      <c r="E365" s="22"/>
      <c r="F365" s="2">
        <f>F366+F367</f>
        <v>201170</v>
      </c>
      <c r="G365" s="2">
        <f>G366+G367</f>
        <v>200863</v>
      </c>
      <c r="H365" s="2">
        <f>H366+H367</f>
        <v>109206</v>
      </c>
      <c r="I365" s="107">
        <f t="shared" si="37"/>
        <v>54.36840035247905</v>
      </c>
    </row>
    <row r="366" spans="1:9" ht="32.25" customHeight="1">
      <c r="A366" s="49" t="s">
        <v>167</v>
      </c>
      <c r="B366" s="21" t="s">
        <v>31</v>
      </c>
      <c r="C366" s="21" t="s">
        <v>27</v>
      </c>
      <c r="D366" s="9" t="s">
        <v>228</v>
      </c>
      <c r="E366" s="22" t="s">
        <v>144</v>
      </c>
      <c r="F366" s="2">
        <v>197870</v>
      </c>
      <c r="G366" s="2">
        <v>197563</v>
      </c>
      <c r="H366" s="2">
        <v>109206</v>
      </c>
      <c r="I366" s="107">
        <f t="shared" si="37"/>
        <v>55.27654469713459</v>
      </c>
    </row>
    <row r="367" spans="1:9" ht="32.25" customHeight="1">
      <c r="A367" s="20" t="s">
        <v>103</v>
      </c>
      <c r="B367" s="21" t="s">
        <v>31</v>
      </c>
      <c r="C367" s="21" t="s">
        <v>27</v>
      </c>
      <c r="D367" s="9" t="s">
        <v>228</v>
      </c>
      <c r="E367" s="22" t="s">
        <v>104</v>
      </c>
      <c r="F367" s="2">
        <v>3300</v>
      </c>
      <c r="G367" s="2">
        <v>3300</v>
      </c>
      <c r="H367" s="2">
        <v>0</v>
      </c>
      <c r="I367" s="107">
        <f t="shared" si="37"/>
        <v>0</v>
      </c>
    </row>
    <row r="368" spans="1:9" ht="32.25" customHeight="1">
      <c r="A368" s="15" t="s">
        <v>60</v>
      </c>
      <c r="B368" s="21" t="s">
        <v>31</v>
      </c>
      <c r="C368" s="21" t="s">
        <v>27</v>
      </c>
      <c r="D368" s="9" t="s">
        <v>229</v>
      </c>
      <c r="E368" s="22"/>
      <c r="F368" s="2">
        <f aca="true" t="shared" si="43" ref="F368:H369">F369</f>
        <v>218020</v>
      </c>
      <c r="G368" s="2">
        <f t="shared" si="43"/>
        <v>218060</v>
      </c>
      <c r="H368" s="2">
        <f t="shared" si="43"/>
        <v>106938</v>
      </c>
      <c r="I368" s="107">
        <f t="shared" si="37"/>
        <v>49.0406310189856</v>
      </c>
    </row>
    <row r="369" spans="1:9" ht="32.25" customHeight="1">
      <c r="A369" s="10" t="s">
        <v>3</v>
      </c>
      <c r="B369" s="21" t="s">
        <v>31</v>
      </c>
      <c r="C369" s="21" t="s">
        <v>27</v>
      </c>
      <c r="D369" s="9" t="s">
        <v>230</v>
      </c>
      <c r="E369" s="22"/>
      <c r="F369" s="2">
        <f t="shared" si="43"/>
        <v>218020</v>
      </c>
      <c r="G369" s="2">
        <f t="shared" si="43"/>
        <v>218060</v>
      </c>
      <c r="H369" s="2">
        <f t="shared" si="43"/>
        <v>106938</v>
      </c>
      <c r="I369" s="107">
        <f t="shared" si="37"/>
        <v>49.0406310189856</v>
      </c>
    </row>
    <row r="370" spans="1:9" ht="32.25" customHeight="1">
      <c r="A370" s="49" t="s">
        <v>167</v>
      </c>
      <c r="B370" s="21" t="s">
        <v>31</v>
      </c>
      <c r="C370" s="21" t="s">
        <v>27</v>
      </c>
      <c r="D370" s="9" t="s">
        <v>230</v>
      </c>
      <c r="E370" s="22" t="s">
        <v>144</v>
      </c>
      <c r="F370" s="2">
        <v>218020</v>
      </c>
      <c r="G370" s="2">
        <v>218060</v>
      </c>
      <c r="H370" s="2">
        <v>106938</v>
      </c>
      <c r="I370" s="107">
        <f t="shared" si="37"/>
        <v>49.0406310189856</v>
      </c>
    </row>
    <row r="371" spans="1:9" ht="16.5" customHeight="1">
      <c r="A371" s="49" t="s">
        <v>537</v>
      </c>
      <c r="B371" s="21" t="s">
        <v>31</v>
      </c>
      <c r="C371" s="21" t="s">
        <v>27</v>
      </c>
      <c r="D371" s="9" t="s">
        <v>239</v>
      </c>
      <c r="E371" s="22"/>
      <c r="F371" s="2">
        <f aca="true" t="shared" si="44" ref="F371:H372">F372</f>
        <v>0</v>
      </c>
      <c r="G371" s="2">
        <f t="shared" si="44"/>
        <v>3000</v>
      </c>
      <c r="H371" s="2">
        <f t="shared" si="44"/>
        <v>0</v>
      </c>
      <c r="I371" s="107">
        <f t="shared" si="37"/>
        <v>0</v>
      </c>
    </row>
    <row r="372" spans="1:9" ht="32.25" customHeight="1">
      <c r="A372" s="49" t="s">
        <v>538</v>
      </c>
      <c r="B372" s="21" t="s">
        <v>31</v>
      </c>
      <c r="C372" s="21" t="s">
        <v>27</v>
      </c>
      <c r="D372" s="9" t="s">
        <v>539</v>
      </c>
      <c r="E372" s="22"/>
      <c r="F372" s="2">
        <f t="shared" si="44"/>
        <v>0</v>
      </c>
      <c r="G372" s="2">
        <f t="shared" si="44"/>
        <v>3000</v>
      </c>
      <c r="H372" s="2">
        <f t="shared" si="44"/>
        <v>0</v>
      </c>
      <c r="I372" s="107">
        <f t="shared" si="37"/>
        <v>0</v>
      </c>
    </row>
    <row r="373" spans="1:9" ht="32.25" customHeight="1">
      <c r="A373" s="49" t="s">
        <v>167</v>
      </c>
      <c r="B373" s="21" t="s">
        <v>31</v>
      </c>
      <c r="C373" s="21" t="s">
        <v>27</v>
      </c>
      <c r="D373" s="9" t="s">
        <v>539</v>
      </c>
      <c r="E373" s="22" t="s">
        <v>144</v>
      </c>
      <c r="F373" s="2">
        <v>0</v>
      </c>
      <c r="G373" s="2">
        <v>3000</v>
      </c>
      <c r="H373" s="2">
        <v>0</v>
      </c>
      <c r="I373" s="107">
        <f t="shared" si="37"/>
        <v>0</v>
      </c>
    </row>
    <row r="374" spans="1:9" ht="32.25" customHeight="1">
      <c r="A374" s="20" t="s">
        <v>433</v>
      </c>
      <c r="B374" s="23" t="s">
        <v>31</v>
      </c>
      <c r="C374" s="23" t="s">
        <v>27</v>
      </c>
      <c r="D374" s="48" t="s">
        <v>434</v>
      </c>
      <c r="E374" s="25"/>
      <c r="F374" s="5">
        <f>F377+F379+F375</f>
        <v>741080</v>
      </c>
      <c r="G374" s="5">
        <f>G377+G379+G375</f>
        <v>741080</v>
      </c>
      <c r="H374" s="5">
        <f>H377+H379+H375</f>
        <v>430265</v>
      </c>
      <c r="I374" s="107">
        <f t="shared" si="37"/>
        <v>58.059183893776655</v>
      </c>
    </row>
    <row r="375" spans="1:12" ht="32.25" customHeight="1">
      <c r="A375" s="20" t="s">
        <v>480</v>
      </c>
      <c r="B375" s="23" t="s">
        <v>31</v>
      </c>
      <c r="C375" s="23" t="s">
        <v>27</v>
      </c>
      <c r="D375" s="48" t="s">
        <v>481</v>
      </c>
      <c r="E375" s="25"/>
      <c r="F375" s="5">
        <f>F376</f>
        <v>33905</v>
      </c>
      <c r="G375" s="5">
        <f>G376</f>
        <v>33905</v>
      </c>
      <c r="H375" s="5">
        <f>H376</f>
        <v>16933</v>
      </c>
      <c r="I375" s="107">
        <f t="shared" si="37"/>
        <v>49.94248635894411</v>
      </c>
      <c r="L375" t="s">
        <v>527</v>
      </c>
    </row>
    <row r="376" spans="1:9" ht="32.25" customHeight="1">
      <c r="A376" s="49" t="s">
        <v>167</v>
      </c>
      <c r="B376" s="23" t="s">
        <v>31</v>
      </c>
      <c r="C376" s="23" t="s">
        <v>27</v>
      </c>
      <c r="D376" s="48" t="s">
        <v>481</v>
      </c>
      <c r="E376" s="25" t="s">
        <v>144</v>
      </c>
      <c r="F376" s="5">
        <v>33905</v>
      </c>
      <c r="G376" s="5">
        <v>33905</v>
      </c>
      <c r="H376" s="5">
        <v>16933</v>
      </c>
      <c r="I376" s="107">
        <f t="shared" si="37"/>
        <v>49.94248635894411</v>
      </c>
    </row>
    <row r="377" spans="1:9" ht="111" customHeight="1">
      <c r="A377" s="38" t="s">
        <v>423</v>
      </c>
      <c r="B377" s="17" t="s">
        <v>31</v>
      </c>
      <c r="C377" s="17" t="s">
        <v>27</v>
      </c>
      <c r="D377" s="18" t="s">
        <v>435</v>
      </c>
      <c r="E377" s="22"/>
      <c r="F377" s="5">
        <f>F378</f>
        <v>30266</v>
      </c>
      <c r="G377" s="5">
        <f>G378</f>
        <v>30266</v>
      </c>
      <c r="H377" s="5">
        <f>H378</f>
        <v>10149</v>
      </c>
      <c r="I377" s="107">
        <f t="shared" si="37"/>
        <v>33.532676931209934</v>
      </c>
    </row>
    <row r="378" spans="1:9" ht="32.25" customHeight="1">
      <c r="A378" s="49" t="s">
        <v>167</v>
      </c>
      <c r="B378" s="17" t="s">
        <v>31</v>
      </c>
      <c r="C378" s="17" t="s">
        <v>27</v>
      </c>
      <c r="D378" s="18" t="s">
        <v>435</v>
      </c>
      <c r="E378" s="22" t="s">
        <v>144</v>
      </c>
      <c r="F378" s="5">
        <v>30266</v>
      </c>
      <c r="G378" s="5">
        <v>30266</v>
      </c>
      <c r="H378" s="5">
        <v>10149</v>
      </c>
      <c r="I378" s="107">
        <f t="shared" si="37"/>
        <v>33.532676931209934</v>
      </c>
    </row>
    <row r="379" spans="1:9" ht="49.5" customHeight="1">
      <c r="A379" s="38" t="s">
        <v>424</v>
      </c>
      <c r="B379" s="23" t="s">
        <v>31</v>
      </c>
      <c r="C379" s="23" t="s">
        <v>27</v>
      </c>
      <c r="D379" s="48" t="s">
        <v>436</v>
      </c>
      <c r="E379" s="25"/>
      <c r="F379" s="5">
        <f>F380</f>
        <v>676909</v>
      </c>
      <c r="G379" s="5">
        <f>G380</f>
        <v>676909</v>
      </c>
      <c r="H379" s="5">
        <f>H380</f>
        <v>403183</v>
      </c>
      <c r="I379" s="107">
        <f t="shared" si="37"/>
        <v>59.562363626425416</v>
      </c>
    </row>
    <row r="380" spans="1:9" ht="32.25" customHeight="1">
      <c r="A380" s="49" t="s">
        <v>167</v>
      </c>
      <c r="B380" s="23" t="s">
        <v>31</v>
      </c>
      <c r="C380" s="23" t="s">
        <v>27</v>
      </c>
      <c r="D380" s="48" t="s">
        <v>436</v>
      </c>
      <c r="E380" s="25" t="s">
        <v>144</v>
      </c>
      <c r="F380" s="5">
        <v>676909</v>
      </c>
      <c r="G380" s="5">
        <v>676909</v>
      </c>
      <c r="H380" s="5">
        <v>403183</v>
      </c>
      <c r="I380" s="107">
        <f aca="true" t="shared" si="45" ref="I380:I455">H380/G380*100</f>
        <v>59.562363626425416</v>
      </c>
    </row>
    <row r="381" spans="1:9" ht="16.5" customHeight="1">
      <c r="A381" s="49" t="s">
        <v>64</v>
      </c>
      <c r="B381" s="23" t="s">
        <v>31</v>
      </c>
      <c r="C381" s="23" t="s">
        <v>27</v>
      </c>
      <c r="D381" s="48" t="s">
        <v>202</v>
      </c>
      <c r="E381" s="25"/>
      <c r="F381" s="5">
        <f aca="true" t="shared" si="46" ref="F381:H382">F382</f>
        <v>350</v>
      </c>
      <c r="G381" s="5">
        <f t="shared" si="46"/>
        <v>350</v>
      </c>
      <c r="H381" s="5">
        <f t="shared" si="46"/>
        <v>0</v>
      </c>
      <c r="I381" s="107">
        <f t="shared" si="45"/>
        <v>0</v>
      </c>
    </row>
    <row r="382" spans="1:9" ht="80.25" customHeight="1">
      <c r="A382" s="49" t="s">
        <v>88</v>
      </c>
      <c r="B382" s="23" t="s">
        <v>31</v>
      </c>
      <c r="C382" s="23" t="s">
        <v>27</v>
      </c>
      <c r="D382" s="48" t="s">
        <v>244</v>
      </c>
      <c r="E382" s="25"/>
      <c r="F382" s="5">
        <f t="shared" si="46"/>
        <v>350</v>
      </c>
      <c r="G382" s="5">
        <f t="shared" si="46"/>
        <v>350</v>
      </c>
      <c r="H382" s="5">
        <f t="shared" si="46"/>
        <v>0</v>
      </c>
      <c r="I382" s="107">
        <f t="shared" si="45"/>
        <v>0</v>
      </c>
    </row>
    <row r="383" spans="1:9" ht="16.5" customHeight="1">
      <c r="A383" s="49" t="s">
        <v>528</v>
      </c>
      <c r="B383" s="23" t="s">
        <v>31</v>
      </c>
      <c r="C383" s="23" t="s">
        <v>27</v>
      </c>
      <c r="D383" s="48" t="s">
        <v>244</v>
      </c>
      <c r="E383" s="25" t="s">
        <v>190</v>
      </c>
      <c r="F383" s="5">
        <v>350</v>
      </c>
      <c r="G383" s="5">
        <v>350</v>
      </c>
      <c r="H383" s="5">
        <v>0</v>
      </c>
      <c r="I383" s="107">
        <f t="shared" si="45"/>
        <v>0</v>
      </c>
    </row>
    <row r="384" spans="1:9" ht="16.5" customHeight="1">
      <c r="A384" s="49" t="s">
        <v>114</v>
      </c>
      <c r="B384" s="23" t="s">
        <v>31</v>
      </c>
      <c r="C384" s="23" t="s">
        <v>27</v>
      </c>
      <c r="D384" s="48" t="s">
        <v>397</v>
      </c>
      <c r="E384" s="25"/>
      <c r="F384" s="5">
        <f>F388+F385</f>
        <v>4229</v>
      </c>
      <c r="G384" s="5">
        <f>G388+G385</f>
        <v>4428</v>
      </c>
      <c r="H384" s="5">
        <f>H388+H385</f>
        <v>2178</v>
      </c>
      <c r="I384" s="107">
        <f t="shared" si="45"/>
        <v>49.1869918699187</v>
      </c>
    </row>
    <row r="385" spans="1:9" ht="80.25" customHeight="1">
      <c r="A385" s="49" t="s">
        <v>215</v>
      </c>
      <c r="B385" s="23" t="s">
        <v>31</v>
      </c>
      <c r="C385" s="23" t="s">
        <v>27</v>
      </c>
      <c r="D385" s="48" t="s">
        <v>405</v>
      </c>
      <c r="E385" s="25"/>
      <c r="F385" s="5">
        <f aca="true" t="shared" si="47" ref="F385:H386">F386</f>
        <v>582</v>
      </c>
      <c r="G385" s="5">
        <f t="shared" si="47"/>
        <v>781</v>
      </c>
      <c r="H385" s="5">
        <f t="shared" si="47"/>
        <v>582</v>
      </c>
      <c r="I385" s="107">
        <f t="shared" si="45"/>
        <v>74.51984635083227</v>
      </c>
    </row>
    <row r="386" spans="1:9" ht="129" customHeight="1">
      <c r="A386" s="49" t="s">
        <v>482</v>
      </c>
      <c r="B386" s="23" t="s">
        <v>31</v>
      </c>
      <c r="C386" s="23" t="s">
        <v>27</v>
      </c>
      <c r="D386" s="48" t="s">
        <v>483</v>
      </c>
      <c r="E386" s="25"/>
      <c r="F386" s="5">
        <f t="shared" si="47"/>
        <v>582</v>
      </c>
      <c r="G386" s="5">
        <f t="shared" si="47"/>
        <v>781</v>
      </c>
      <c r="H386" s="5">
        <f t="shared" si="47"/>
        <v>582</v>
      </c>
      <c r="I386" s="107">
        <f t="shared" si="45"/>
        <v>74.51984635083227</v>
      </c>
    </row>
    <row r="387" spans="1:9" ht="32.25" customHeight="1">
      <c r="A387" s="49" t="s">
        <v>167</v>
      </c>
      <c r="B387" s="23" t="s">
        <v>31</v>
      </c>
      <c r="C387" s="23" t="s">
        <v>27</v>
      </c>
      <c r="D387" s="48" t="s">
        <v>483</v>
      </c>
      <c r="E387" s="25" t="s">
        <v>144</v>
      </c>
      <c r="F387" s="5">
        <v>582</v>
      </c>
      <c r="G387" s="5">
        <v>781</v>
      </c>
      <c r="H387" s="5">
        <v>582</v>
      </c>
      <c r="I387" s="107">
        <f t="shared" si="45"/>
        <v>74.51984635083227</v>
      </c>
    </row>
    <row r="388" spans="1:9" ht="114" customHeight="1">
      <c r="A388" s="20" t="s">
        <v>394</v>
      </c>
      <c r="B388" s="23" t="s">
        <v>31</v>
      </c>
      <c r="C388" s="23" t="s">
        <v>27</v>
      </c>
      <c r="D388" s="48" t="s">
        <v>398</v>
      </c>
      <c r="E388" s="25"/>
      <c r="F388" s="5">
        <f aca="true" t="shared" si="48" ref="F388:H389">F389</f>
        <v>3647</v>
      </c>
      <c r="G388" s="5">
        <f t="shared" si="48"/>
        <v>3647</v>
      </c>
      <c r="H388" s="5">
        <f t="shared" si="48"/>
        <v>1596</v>
      </c>
      <c r="I388" s="107">
        <f t="shared" si="45"/>
        <v>43.7619961612284</v>
      </c>
    </row>
    <row r="389" spans="1:9" ht="114" customHeight="1">
      <c r="A389" s="20" t="s">
        <v>443</v>
      </c>
      <c r="B389" s="23" t="s">
        <v>31</v>
      </c>
      <c r="C389" s="23" t="s">
        <v>27</v>
      </c>
      <c r="D389" s="48" t="s">
        <v>444</v>
      </c>
      <c r="E389" s="25"/>
      <c r="F389" s="5">
        <f t="shared" si="48"/>
        <v>3647</v>
      </c>
      <c r="G389" s="5">
        <f t="shared" si="48"/>
        <v>3647</v>
      </c>
      <c r="H389" s="5">
        <f t="shared" si="48"/>
        <v>1596</v>
      </c>
      <c r="I389" s="107">
        <f t="shared" si="45"/>
        <v>43.7619961612284</v>
      </c>
    </row>
    <row r="390" spans="1:9" ht="32.25" customHeight="1">
      <c r="A390" s="49" t="s">
        <v>167</v>
      </c>
      <c r="B390" s="23" t="s">
        <v>31</v>
      </c>
      <c r="C390" s="23" t="s">
        <v>27</v>
      </c>
      <c r="D390" s="48" t="s">
        <v>445</v>
      </c>
      <c r="E390" s="25" t="s">
        <v>144</v>
      </c>
      <c r="F390" s="5">
        <v>3647</v>
      </c>
      <c r="G390" s="5">
        <v>3647</v>
      </c>
      <c r="H390" s="5">
        <v>1596</v>
      </c>
      <c r="I390" s="107">
        <f t="shared" si="45"/>
        <v>43.7619961612284</v>
      </c>
    </row>
    <row r="391" spans="1:9" ht="32.25" customHeight="1">
      <c r="A391" s="49" t="s">
        <v>67</v>
      </c>
      <c r="B391" s="23" t="s">
        <v>31</v>
      </c>
      <c r="C391" s="23" t="s">
        <v>27</v>
      </c>
      <c r="D391" s="48" t="s">
        <v>160</v>
      </c>
      <c r="E391" s="25"/>
      <c r="F391" s="5">
        <f aca="true" t="shared" si="49" ref="F391:H392">F392</f>
        <v>15300</v>
      </c>
      <c r="G391" s="5">
        <f t="shared" si="49"/>
        <v>15300</v>
      </c>
      <c r="H391" s="5">
        <f t="shared" si="49"/>
        <v>0</v>
      </c>
      <c r="I391" s="107">
        <f t="shared" si="45"/>
        <v>0</v>
      </c>
    </row>
    <row r="392" spans="1:9" ht="49.5" customHeight="1">
      <c r="A392" s="49" t="s">
        <v>529</v>
      </c>
      <c r="B392" s="23" t="s">
        <v>31</v>
      </c>
      <c r="C392" s="23" t="s">
        <v>27</v>
      </c>
      <c r="D392" s="48" t="s">
        <v>245</v>
      </c>
      <c r="E392" s="25"/>
      <c r="F392" s="5">
        <f t="shared" si="49"/>
        <v>15300</v>
      </c>
      <c r="G392" s="5">
        <f t="shared" si="49"/>
        <v>15300</v>
      </c>
      <c r="H392" s="5">
        <f t="shared" si="49"/>
        <v>0</v>
      </c>
      <c r="I392" s="107">
        <f t="shared" si="45"/>
        <v>0</v>
      </c>
    </row>
    <row r="393" spans="1:9" ht="16.5" customHeight="1">
      <c r="A393" s="49" t="s">
        <v>189</v>
      </c>
      <c r="B393" s="23" t="s">
        <v>31</v>
      </c>
      <c r="C393" s="23" t="s">
        <v>27</v>
      </c>
      <c r="D393" s="48" t="s">
        <v>245</v>
      </c>
      <c r="E393" s="25" t="s">
        <v>190</v>
      </c>
      <c r="F393" s="5">
        <v>15300</v>
      </c>
      <c r="G393" s="5">
        <v>15300</v>
      </c>
      <c r="H393" s="5">
        <v>0</v>
      </c>
      <c r="I393" s="107">
        <f t="shared" si="45"/>
        <v>0</v>
      </c>
    </row>
    <row r="394" spans="1:9" ht="12" customHeight="1">
      <c r="A394" s="56"/>
      <c r="B394" s="57"/>
      <c r="C394" s="57"/>
      <c r="D394" s="58"/>
      <c r="E394" s="50"/>
      <c r="F394" s="101"/>
      <c r="G394" s="101"/>
      <c r="H394" s="101"/>
      <c r="I394" s="107"/>
    </row>
    <row r="395" spans="1:9" ht="32.25" customHeight="1">
      <c r="A395" s="27" t="s">
        <v>231</v>
      </c>
      <c r="B395" s="28" t="s">
        <v>31</v>
      </c>
      <c r="C395" s="28" t="s">
        <v>31</v>
      </c>
      <c r="D395" s="90"/>
      <c r="E395" s="30"/>
      <c r="F395" s="6">
        <f>F400+F403+F396</f>
        <v>15535</v>
      </c>
      <c r="G395" s="6">
        <f>G400+G403+G396</f>
        <v>15566</v>
      </c>
      <c r="H395" s="6">
        <f>H400+H403+H396</f>
        <v>5053</v>
      </c>
      <c r="I395" s="108">
        <f t="shared" si="45"/>
        <v>32.461775664910704</v>
      </c>
    </row>
    <row r="396" spans="1:9" ht="16.5" customHeight="1">
      <c r="A396" s="15" t="s">
        <v>18</v>
      </c>
      <c r="B396" s="21" t="s">
        <v>31</v>
      </c>
      <c r="C396" s="21" t="s">
        <v>31</v>
      </c>
      <c r="D396" s="21" t="s">
        <v>120</v>
      </c>
      <c r="E396" s="25"/>
      <c r="F396" s="5">
        <f aca="true" t="shared" si="50" ref="F396:H398">F397</f>
        <v>0</v>
      </c>
      <c r="G396" s="5">
        <f t="shared" si="50"/>
        <v>31</v>
      </c>
      <c r="H396" s="5">
        <f t="shared" si="50"/>
        <v>31</v>
      </c>
      <c r="I396" s="107">
        <f t="shared" si="45"/>
        <v>100</v>
      </c>
    </row>
    <row r="397" spans="1:9" ht="32.25" customHeight="1">
      <c r="A397" s="10" t="s">
        <v>121</v>
      </c>
      <c r="B397" s="21" t="s">
        <v>31</v>
      </c>
      <c r="C397" s="21" t="s">
        <v>31</v>
      </c>
      <c r="D397" s="21" t="s">
        <v>122</v>
      </c>
      <c r="E397" s="25"/>
      <c r="F397" s="5">
        <f t="shared" si="50"/>
        <v>0</v>
      </c>
      <c r="G397" s="5">
        <f t="shared" si="50"/>
        <v>31</v>
      </c>
      <c r="H397" s="5">
        <f t="shared" si="50"/>
        <v>31</v>
      </c>
      <c r="I397" s="107">
        <f t="shared" si="45"/>
        <v>100</v>
      </c>
    </row>
    <row r="398" spans="1:9" ht="32.25" customHeight="1">
      <c r="A398" s="32" t="s">
        <v>440</v>
      </c>
      <c r="B398" s="21" t="s">
        <v>31</v>
      </c>
      <c r="C398" s="21" t="s">
        <v>31</v>
      </c>
      <c r="D398" s="21" t="s">
        <v>123</v>
      </c>
      <c r="E398" s="25"/>
      <c r="F398" s="5">
        <f t="shared" si="50"/>
        <v>0</v>
      </c>
      <c r="G398" s="5">
        <f t="shared" si="50"/>
        <v>31</v>
      </c>
      <c r="H398" s="5">
        <f t="shared" si="50"/>
        <v>31</v>
      </c>
      <c r="I398" s="107">
        <f t="shared" si="45"/>
        <v>100</v>
      </c>
    </row>
    <row r="399" spans="1:9" ht="16.5" customHeight="1">
      <c r="A399" s="49" t="s">
        <v>118</v>
      </c>
      <c r="B399" s="21" t="s">
        <v>31</v>
      </c>
      <c r="C399" s="21" t="s">
        <v>31</v>
      </c>
      <c r="D399" s="21" t="s">
        <v>123</v>
      </c>
      <c r="E399" s="25" t="s">
        <v>119</v>
      </c>
      <c r="F399" s="5">
        <v>0</v>
      </c>
      <c r="G399" s="5">
        <v>31</v>
      </c>
      <c r="H399" s="5">
        <v>31</v>
      </c>
      <c r="I399" s="107">
        <f t="shared" si="45"/>
        <v>100</v>
      </c>
    </row>
    <row r="400" spans="1:9" ht="16.5" customHeight="1">
      <c r="A400" s="15" t="s">
        <v>64</v>
      </c>
      <c r="B400" s="21" t="s">
        <v>31</v>
      </c>
      <c r="C400" s="21" t="s">
        <v>31</v>
      </c>
      <c r="D400" s="9" t="s">
        <v>202</v>
      </c>
      <c r="E400" s="31"/>
      <c r="F400" s="2">
        <f aca="true" t="shared" si="51" ref="F400:H401">F401</f>
        <v>6478</v>
      </c>
      <c r="G400" s="2">
        <f t="shared" si="51"/>
        <v>6478</v>
      </c>
      <c r="H400" s="2">
        <f t="shared" si="51"/>
        <v>3153</v>
      </c>
      <c r="I400" s="107">
        <f t="shared" si="45"/>
        <v>48.67242976227231</v>
      </c>
    </row>
    <row r="401" spans="1:9" ht="66" customHeight="1">
      <c r="A401" s="10" t="s">
        <v>235</v>
      </c>
      <c r="B401" s="21" t="s">
        <v>31</v>
      </c>
      <c r="C401" s="21" t="s">
        <v>31</v>
      </c>
      <c r="D401" s="9" t="s">
        <v>232</v>
      </c>
      <c r="E401" s="22"/>
      <c r="F401" s="2">
        <f t="shared" si="51"/>
        <v>6478</v>
      </c>
      <c r="G401" s="2">
        <f t="shared" si="51"/>
        <v>6478</v>
      </c>
      <c r="H401" s="2">
        <f t="shared" si="51"/>
        <v>3153</v>
      </c>
      <c r="I401" s="107">
        <f t="shared" si="45"/>
        <v>48.67242976227231</v>
      </c>
    </row>
    <row r="402" spans="1:9" ht="32.25" customHeight="1">
      <c r="A402" s="20" t="s">
        <v>233</v>
      </c>
      <c r="B402" s="23" t="s">
        <v>31</v>
      </c>
      <c r="C402" s="23" t="s">
        <v>31</v>
      </c>
      <c r="D402" s="48" t="s">
        <v>232</v>
      </c>
      <c r="E402" s="16" t="s">
        <v>13</v>
      </c>
      <c r="F402" s="5">
        <v>6478</v>
      </c>
      <c r="G402" s="5">
        <v>6478</v>
      </c>
      <c r="H402" s="5">
        <v>3153</v>
      </c>
      <c r="I402" s="107">
        <f t="shared" si="45"/>
        <v>48.67242976227231</v>
      </c>
    </row>
    <row r="403" spans="1:9" ht="32.25" customHeight="1">
      <c r="A403" s="7" t="s">
        <v>67</v>
      </c>
      <c r="B403" s="21" t="s">
        <v>31</v>
      </c>
      <c r="C403" s="21" t="s">
        <v>31</v>
      </c>
      <c r="D403" s="9" t="s">
        <v>160</v>
      </c>
      <c r="E403" s="22"/>
      <c r="F403" s="2">
        <f>F408+F410+F404</f>
        <v>9057</v>
      </c>
      <c r="G403" s="2">
        <f>G408+G410+G404</f>
        <v>9057</v>
      </c>
      <c r="H403" s="2">
        <f>H408+H410+H404</f>
        <v>1869</v>
      </c>
      <c r="I403" s="107">
        <f t="shared" si="45"/>
        <v>20.63597217621729</v>
      </c>
    </row>
    <row r="404" spans="1:9" ht="32.25" customHeight="1">
      <c r="A404" s="7" t="s">
        <v>263</v>
      </c>
      <c r="B404" s="21" t="s">
        <v>31</v>
      </c>
      <c r="C404" s="21" t="s">
        <v>31</v>
      </c>
      <c r="D404" s="9" t="s">
        <v>264</v>
      </c>
      <c r="E404" s="22"/>
      <c r="F404" s="2">
        <f>F405</f>
        <v>7280</v>
      </c>
      <c r="G404" s="2">
        <f>G405</f>
        <v>7280</v>
      </c>
      <c r="H404" s="2">
        <f>H405</f>
        <v>911</v>
      </c>
      <c r="I404" s="107">
        <f t="shared" si="45"/>
        <v>12.513736263736263</v>
      </c>
    </row>
    <row r="405" spans="1:9" ht="49.5" customHeight="1">
      <c r="A405" s="7" t="s">
        <v>530</v>
      </c>
      <c r="B405" s="21" t="s">
        <v>31</v>
      </c>
      <c r="C405" s="21" t="s">
        <v>31</v>
      </c>
      <c r="D405" s="9" t="s">
        <v>430</v>
      </c>
      <c r="E405" s="22"/>
      <c r="F405" s="2">
        <f>F406+F407</f>
        <v>7280</v>
      </c>
      <c r="G405" s="2">
        <f>G406+G407</f>
        <v>7280</v>
      </c>
      <c r="H405" s="2">
        <f>H406+H407</f>
        <v>911</v>
      </c>
      <c r="I405" s="107">
        <f t="shared" si="45"/>
        <v>12.513736263736263</v>
      </c>
    </row>
    <row r="406" spans="1:9" ht="32.25" customHeight="1">
      <c r="A406" s="7" t="s">
        <v>233</v>
      </c>
      <c r="B406" s="21" t="s">
        <v>31</v>
      </c>
      <c r="C406" s="21" t="s">
        <v>31</v>
      </c>
      <c r="D406" s="9" t="s">
        <v>430</v>
      </c>
      <c r="E406" s="22" t="s">
        <v>13</v>
      </c>
      <c r="F406" s="2">
        <v>1280</v>
      </c>
      <c r="G406" s="2">
        <v>1280</v>
      </c>
      <c r="H406" s="2">
        <v>869</v>
      </c>
      <c r="I406" s="107">
        <f t="shared" si="45"/>
        <v>67.890625</v>
      </c>
    </row>
    <row r="407" spans="1:9" ht="32.25" customHeight="1">
      <c r="A407" s="20" t="s">
        <v>103</v>
      </c>
      <c r="B407" s="21" t="s">
        <v>31</v>
      </c>
      <c r="C407" s="21" t="s">
        <v>31</v>
      </c>
      <c r="D407" s="9" t="s">
        <v>430</v>
      </c>
      <c r="E407" s="22" t="s">
        <v>104</v>
      </c>
      <c r="F407" s="2">
        <v>6000</v>
      </c>
      <c r="G407" s="2">
        <v>6000</v>
      </c>
      <c r="H407" s="2">
        <v>42</v>
      </c>
      <c r="I407" s="107">
        <f t="shared" si="45"/>
        <v>0.7000000000000001</v>
      </c>
    </row>
    <row r="408" spans="1:9" ht="32.25" customHeight="1">
      <c r="A408" s="15" t="s">
        <v>86</v>
      </c>
      <c r="B408" s="21" t="s">
        <v>31</v>
      </c>
      <c r="C408" s="21" t="s">
        <v>31</v>
      </c>
      <c r="D408" s="9" t="s">
        <v>234</v>
      </c>
      <c r="E408" s="22"/>
      <c r="F408" s="2">
        <f>F409</f>
        <v>1248</v>
      </c>
      <c r="G408" s="2">
        <f>G409</f>
        <v>1248</v>
      </c>
      <c r="H408" s="2">
        <f>H409</f>
        <v>816</v>
      </c>
      <c r="I408" s="107">
        <f t="shared" si="45"/>
        <v>65.38461538461539</v>
      </c>
    </row>
    <row r="409" spans="1:9" ht="31.5" customHeight="1">
      <c r="A409" s="20" t="s">
        <v>233</v>
      </c>
      <c r="B409" s="17" t="s">
        <v>31</v>
      </c>
      <c r="C409" s="17" t="s">
        <v>31</v>
      </c>
      <c r="D409" s="18" t="s">
        <v>234</v>
      </c>
      <c r="E409" s="19" t="s">
        <v>13</v>
      </c>
      <c r="F409" s="2">
        <v>1248</v>
      </c>
      <c r="G409" s="2">
        <v>1248</v>
      </c>
      <c r="H409" s="2">
        <v>816</v>
      </c>
      <c r="I409" s="107">
        <f t="shared" si="45"/>
        <v>65.38461538461539</v>
      </c>
    </row>
    <row r="410" spans="1:9" ht="49.5" customHeight="1">
      <c r="A410" s="20" t="s">
        <v>249</v>
      </c>
      <c r="B410" s="17" t="s">
        <v>31</v>
      </c>
      <c r="C410" s="17" t="s">
        <v>31</v>
      </c>
      <c r="D410" s="18" t="s">
        <v>250</v>
      </c>
      <c r="E410" s="19"/>
      <c r="F410" s="2">
        <f>F411</f>
        <v>529</v>
      </c>
      <c r="G410" s="2">
        <f>G411</f>
        <v>529</v>
      </c>
      <c r="H410" s="2">
        <f>H411</f>
        <v>142</v>
      </c>
      <c r="I410" s="107">
        <f t="shared" si="45"/>
        <v>26.84310018903592</v>
      </c>
    </row>
    <row r="411" spans="1:9" ht="31.5" customHeight="1">
      <c r="A411" s="20" t="s">
        <v>233</v>
      </c>
      <c r="B411" s="17" t="s">
        <v>31</v>
      </c>
      <c r="C411" s="17" t="s">
        <v>31</v>
      </c>
      <c r="D411" s="18" t="s">
        <v>250</v>
      </c>
      <c r="E411" s="19" t="s">
        <v>13</v>
      </c>
      <c r="F411" s="2">
        <v>529</v>
      </c>
      <c r="G411" s="2">
        <v>529</v>
      </c>
      <c r="H411" s="2">
        <v>142</v>
      </c>
      <c r="I411" s="107">
        <f t="shared" si="45"/>
        <v>26.84310018903592</v>
      </c>
    </row>
    <row r="412" spans="1:9" ht="12" customHeight="1">
      <c r="A412" s="10"/>
      <c r="B412" s="21"/>
      <c r="C412" s="21"/>
      <c r="D412" s="9"/>
      <c r="E412" s="22"/>
      <c r="F412" s="2"/>
      <c r="G412" s="2"/>
      <c r="H412" s="2"/>
      <c r="I412" s="107"/>
    </row>
    <row r="413" spans="1:9" ht="16.5" customHeight="1">
      <c r="A413" s="27" t="s">
        <v>236</v>
      </c>
      <c r="B413" s="28" t="s">
        <v>31</v>
      </c>
      <c r="C413" s="28" t="s">
        <v>33</v>
      </c>
      <c r="D413" s="36"/>
      <c r="E413" s="37"/>
      <c r="F413" s="6">
        <f>F414+F421+F424+F429+F434+F417</f>
        <v>359881</v>
      </c>
      <c r="G413" s="6">
        <f>G414+G421+G424+G429+G434+G417</f>
        <v>359922</v>
      </c>
      <c r="H413" s="6">
        <f>H414+H421+H424+H429+H434+H417</f>
        <v>102260</v>
      </c>
      <c r="I413" s="108">
        <f t="shared" si="45"/>
        <v>28.4117114263646</v>
      </c>
    </row>
    <row r="414" spans="1:9" ht="80.25" customHeight="1">
      <c r="A414" s="7" t="s">
        <v>100</v>
      </c>
      <c r="B414" s="21" t="s">
        <v>31</v>
      </c>
      <c r="C414" s="21" t="s">
        <v>33</v>
      </c>
      <c r="D414" s="21" t="s">
        <v>101</v>
      </c>
      <c r="E414" s="22"/>
      <c r="F414" s="2">
        <f aca="true" t="shared" si="52" ref="F414:H415">F415</f>
        <v>17965</v>
      </c>
      <c r="G414" s="2">
        <f t="shared" si="52"/>
        <v>17965</v>
      </c>
      <c r="H414" s="2">
        <f t="shared" si="52"/>
        <v>8928</v>
      </c>
      <c r="I414" s="107">
        <f t="shared" si="45"/>
        <v>49.6966323406624</v>
      </c>
    </row>
    <row r="415" spans="1:9" ht="17.25" customHeight="1">
      <c r="A415" s="10" t="s">
        <v>10</v>
      </c>
      <c r="B415" s="21" t="s">
        <v>31</v>
      </c>
      <c r="C415" s="21" t="s">
        <v>33</v>
      </c>
      <c r="D415" s="21" t="s">
        <v>107</v>
      </c>
      <c r="E415" s="22"/>
      <c r="F415" s="2">
        <f t="shared" si="52"/>
        <v>17965</v>
      </c>
      <c r="G415" s="2">
        <f t="shared" si="52"/>
        <v>17965</v>
      </c>
      <c r="H415" s="2">
        <f t="shared" si="52"/>
        <v>8928</v>
      </c>
      <c r="I415" s="107">
        <f t="shared" si="45"/>
        <v>49.6966323406624</v>
      </c>
    </row>
    <row r="416" spans="1:9" ht="32.25" customHeight="1">
      <c r="A416" s="20" t="s">
        <v>103</v>
      </c>
      <c r="B416" s="21" t="s">
        <v>31</v>
      </c>
      <c r="C416" s="21" t="s">
        <v>33</v>
      </c>
      <c r="D416" s="21" t="s">
        <v>107</v>
      </c>
      <c r="E416" s="22" t="s">
        <v>104</v>
      </c>
      <c r="F416" s="2">
        <v>17965</v>
      </c>
      <c r="G416" s="2">
        <v>17965</v>
      </c>
      <c r="H416" s="2">
        <v>8928</v>
      </c>
      <c r="I416" s="107">
        <f t="shared" si="45"/>
        <v>49.6966323406624</v>
      </c>
    </row>
    <row r="417" spans="1:9" ht="16.5" customHeight="1">
      <c r="A417" s="15" t="s">
        <v>18</v>
      </c>
      <c r="B417" s="21" t="s">
        <v>31</v>
      </c>
      <c r="C417" s="21" t="s">
        <v>33</v>
      </c>
      <c r="D417" s="21" t="s">
        <v>120</v>
      </c>
      <c r="E417" s="22"/>
      <c r="F417" s="2">
        <f aca="true" t="shared" si="53" ref="F417:G419">F418</f>
        <v>0</v>
      </c>
      <c r="G417" s="2">
        <f t="shared" si="53"/>
        <v>41</v>
      </c>
      <c r="H417" s="2">
        <f>H418</f>
        <v>41</v>
      </c>
      <c r="I417" s="107">
        <f t="shared" si="45"/>
        <v>100</v>
      </c>
    </row>
    <row r="418" spans="1:9" ht="32.25" customHeight="1">
      <c r="A418" s="10" t="s">
        <v>121</v>
      </c>
      <c r="B418" s="21" t="s">
        <v>31</v>
      </c>
      <c r="C418" s="21" t="s">
        <v>33</v>
      </c>
      <c r="D418" s="21" t="s">
        <v>122</v>
      </c>
      <c r="E418" s="22"/>
      <c r="F418" s="2">
        <f t="shared" si="53"/>
        <v>0</v>
      </c>
      <c r="G418" s="2">
        <f t="shared" si="53"/>
        <v>41</v>
      </c>
      <c r="H418" s="2">
        <f>H419</f>
        <v>41</v>
      </c>
      <c r="I418" s="107">
        <f t="shared" si="45"/>
        <v>100</v>
      </c>
    </row>
    <row r="419" spans="1:9" ht="32.25" customHeight="1">
      <c r="A419" s="32" t="s">
        <v>440</v>
      </c>
      <c r="B419" s="21" t="s">
        <v>31</v>
      </c>
      <c r="C419" s="21" t="s">
        <v>33</v>
      </c>
      <c r="D419" s="21" t="s">
        <v>123</v>
      </c>
      <c r="E419" s="22"/>
      <c r="F419" s="2">
        <f t="shared" si="53"/>
        <v>0</v>
      </c>
      <c r="G419" s="2">
        <f t="shared" si="53"/>
        <v>41</v>
      </c>
      <c r="H419" s="2">
        <f>H420</f>
        <v>41</v>
      </c>
      <c r="I419" s="107">
        <f t="shared" si="45"/>
        <v>100</v>
      </c>
    </row>
    <row r="420" spans="1:9" ht="16.5" customHeight="1">
      <c r="A420" s="49" t="s">
        <v>118</v>
      </c>
      <c r="B420" s="21" t="s">
        <v>31</v>
      </c>
      <c r="C420" s="21" t="s">
        <v>33</v>
      </c>
      <c r="D420" s="21" t="s">
        <v>123</v>
      </c>
      <c r="E420" s="22" t="s">
        <v>119</v>
      </c>
      <c r="F420" s="2">
        <v>0</v>
      </c>
      <c r="G420" s="2">
        <v>41</v>
      </c>
      <c r="H420" s="2">
        <v>41</v>
      </c>
      <c r="I420" s="107">
        <f t="shared" si="45"/>
        <v>100</v>
      </c>
    </row>
    <row r="421" spans="1:9" ht="49.5" customHeight="1">
      <c r="A421" s="15" t="s">
        <v>11</v>
      </c>
      <c r="B421" s="21" t="s">
        <v>31</v>
      </c>
      <c r="C421" s="21" t="s">
        <v>33</v>
      </c>
      <c r="D421" s="9" t="s">
        <v>237</v>
      </c>
      <c r="E421" s="22"/>
      <c r="F421" s="2">
        <f aca="true" t="shared" si="54" ref="F421:H422">F422</f>
        <v>8281</v>
      </c>
      <c r="G421" s="2">
        <f t="shared" si="54"/>
        <v>8281</v>
      </c>
      <c r="H421" s="2">
        <f t="shared" si="54"/>
        <v>4406</v>
      </c>
      <c r="I421" s="107">
        <f t="shared" si="45"/>
        <v>53.20613452481584</v>
      </c>
    </row>
    <row r="422" spans="1:9" ht="32.25" customHeight="1">
      <c r="A422" s="10" t="s">
        <v>3</v>
      </c>
      <c r="B422" s="21" t="s">
        <v>31</v>
      </c>
      <c r="C422" s="21" t="s">
        <v>33</v>
      </c>
      <c r="D422" s="9" t="s">
        <v>238</v>
      </c>
      <c r="E422" s="22"/>
      <c r="F422" s="2">
        <f t="shared" si="54"/>
        <v>8281</v>
      </c>
      <c r="G422" s="2">
        <f t="shared" si="54"/>
        <v>8281</v>
      </c>
      <c r="H422" s="2">
        <f t="shared" si="54"/>
        <v>4406</v>
      </c>
      <c r="I422" s="107">
        <f t="shared" si="45"/>
        <v>53.20613452481584</v>
      </c>
    </row>
    <row r="423" spans="1:9" ht="32.25" customHeight="1">
      <c r="A423" s="49" t="s">
        <v>167</v>
      </c>
      <c r="B423" s="21" t="s">
        <v>31</v>
      </c>
      <c r="C423" s="21" t="s">
        <v>33</v>
      </c>
      <c r="D423" s="9" t="s">
        <v>238</v>
      </c>
      <c r="E423" s="22" t="s">
        <v>144</v>
      </c>
      <c r="F423" s="2">
        <v>8281</v>
      </c>
      <c r="G423" s="2">
        <v>8281</v>
      </c>
      <c r="H423" s="2">
        <v>4406</v>
      </c>
      <c r="I423" s="107">
        <f t="shared" si="45"/>
        <v>53.20613452481584</v>
      </c>
    </row>
    <row r="424" spans="1:9" ht="18" customHeight="1">
      <c r="A424" s="15" t="s">
        <v>12</v>
      </c>
      <c r="B424" s="21" t="s">
        <v>31</v>
      </c>
      <c r="C424" s="21" t="s">
        <v>33</v>
      </c>
      <c r="D424" s="9" t="s">
        <v>239</v>
      </c>
      <c r="E424" s="22"/>
      <c r="F424" s="2">
        <f>F425</f>
        <v>1815</v>
      </c>
      <c r="G424" s="2">
        <f>G425</f>
        <v>1815</v>
      </c>
      <c r="H424" s="2">
        <f>H425</f>
        <v>320</v>
      </c>
      <c r="I424" s="107">
        <f t="shared" si="45"/>
        <v>17.63085399449036</v>
      </c>
    </row>
    <row r="425" spans="1:9" ht="32.25" customHeight="1">
      <c r="A425" s="10" t="s">
        <v>50</v>
      </c>
      <c r="B425" s="21" t="s">
        <v>31</v>
      </c>
      <c r="C425" s="21" t="s">
        <v>33</v>
      </c>
      <c r="D425" s="9" t="s">
        <v>240</v>
      </c>
      <c r="E425" s="22"/>
      <c r="F425" s="2">
        <f>F426+F427+F428</f>
        <v>1815</v>
      </c>
      <c r="G425" s="2">
        <f>G426+G427+G428</f>
        <v>1815</v>
      </c>
      <c r="H425" s="2">
        <f>H426+H427+H428</f>
        <v>320</v>
      </c>
      <c r="I425" s="107">
        <f t="shared" si="45"/>
        <v>17.63085399449036</v>
      </c>
    </row>
    <row r="426" spans="1:9" ht="32.25" customHeight="1">
      <c r="A426" s="49" t="s">
        <v>167</v>
      </c>
      <c r="B426" s="21" t="s">
        <v>31</v>
      </c>
      <c r="C426" s="21" t="s">
        <v>33</v>
      </c>
      <c r="D426" s="9" t="s">
        <v>240</v>
      </c>
      <c r="E426" s="22" t="s">
        <v>144</v>
      </c>
      <c r="F426" s="2">
        <v>534</v>
      </c>
      <c r="G426" s="2">
        <v>534</v>
      </c>
      <c r="H426" s="2">
        <v>124</v>
      </c>
      <c r="I426" s="107">
        <f t="shared" si="45"/>
        <v>23.220973782771537</v>
      </c>
    </row>
    <row r="427" spans="1:9" ht="16.5" customHeight="1">
      <c r="A427" s="49" t="s">
        <v>118</v>
      </c>
      <c r="B427" s="17" t="s">
        <v>31</v>
      </c>
      <c r="C427" s="17" t="s">
        <v>33</v>
      </c>
      <c r="D427" s="18" t="s">
        <v>240</v>
      </c>
      <c r="E427" s="19" t="s">
        <v>119</v>
      </c>
      <c r="F427" s="2">
        <v>631</v>
      </c>
      <c r="G427" s="2">
        <v>631</v>
      </c>
      <c r="H427" s="2">
        <v>0</v>
      </c>
      <c r="I427" s="107">
        <f t="shared" si="45"/>
        <v>0</v>
      </c>
    </row>
    <row r="428" spans="1:9" ht="32.25" customHeight="1">
      <c r="A428" s="20" t="s">
        <v>103</v>
      </c>
      <c r="B428" s="17" t="s">
        <v>31</v>
      </c>
      <c r="C428" s="17" t="s">
        <v>33</v>
      </c>
      <c r="D428" s="18" t="s">
        <v>240</v>
      </c>
      <c r="E428" s="19" t="s">
        <v>104</v>
      </c>
      <c r="F428" s="2">
        <v>650</v>
      </c>
      <c r="G428" s="2">
        <v>650</v>
      </c>
      <c r="H428" s="2">
        <v>196</v>
      </c>
      <c r="I428" s="107">
        <f t="shared" si="45"/>
        <v>30.153846153846153</v>
      </c>
    </row>
    <row r="429" spans="1:9" ht="16.5" customHeight="1">
      <c r="A429" s="15" t="s">
        <v>64</v>
      </c>
      <c r="B429" s="21" t="s">
        <v>31</v>
      </c>
      <c r="C429" s="21" t="s">
        <v>33</v>
      </c>
      <c r="D429" s="9" t="s">
        <v>202</v>
      </c>
      <c r="E429" s="22"/>
      <c r="F429" s="2">
        <f>F430+F432</f>
        <v>669</v>
      </c>
      <c r="G429" s="2">
        <f>G430+G432</f>
        <v>669</v>
      </c>
      <c r="H429" s="2">
        <f>H430+H432</f>
        <v>320</v>
      </c>
      <c r="I429" s="107">
        <f t="shared" si="45"/>
        <v>47.832585949177876</v>
      </c>
    </row>
    <row r="430" spans="1:9" ht="66" customHeight="1">
      <c r="A430" s="7" t="s">
        <v>87</v>
      </c>
      <c r="B430" s="35" t="s">
        <v>31</v>
      </c>
      <c r="C430" s="35" t="s">
        <v>33</v>
      </c>
      <c r="D430" s="8" t="s">
        <v>241</v>
      </c>
      <c r="E430" s="25"/>
      <c r="F430" s="5">
        <f>F431</f>
        <v>169</v>
      </c>
      <c r="G430" s="5">
        <f>G431</f>
        <v>169</v>
      </c>
      <c r="H430" s="5">
        <f>H431</f>
        <v>114</v>
      </c>
      <c r="I430" s="107">
        <f t="shared" si="45"/>
        <v>67.45562130177515</v>
      </c>
    </row>
    <row r="431" spans="1:9" ht="17.25" customHeight="1">
      <c r="A431" s="20" t="s">
        <v>242</v>
      </c>
      <c r="B431" s="23" t="s">
        <v>31</v>
      </c>
      <c r="C431" s="23" t="s">
        <v>33</v>
      </c>
      <c r="D431" s="48" t="s">
        <v>241</v>
      </c>
      <c r="E431" s="16" t="s">
        <v>243</v>
      </c>
      <c r="F431" s="5">
        <v>169</v>
      </c>
      <c r="G431" s="5">
        <v>169</v>
      </c>
      <c r="H431" s="5">
        <v>114</v>
      </c>
      <c r="I431" s="107">
        <f t="shared" si="45"/>
        <v>67.45562130177515</v>
      </c>
    </row>
    <row r="432" spans="1:9" ht="80.25" customHeight="1">
      <c r="A432" s="7" t="s">
        <v>88</v>
      </c>
      <c r="B432" s="35" t="s">
        <v>31</v>
      </c>
      <c r="C432" s="35" t="s">
        <v>33</v>
      </c>
      <c r="D432" s="8" t="s">
        <v>244</v>
      </c>
      <c r="E432" s="25"/>
      <c r="F432" s="5">
        <f>F433</f>
        <v>500</v>
      </c>
      <c r="G432" s="5">
        <f>G433</f>
        <v>500</v>
      </c>
      <c r="H432" s="5">
        <f>H433</f>
        <v>206</v>
      </c>
      <c r="I432" s="107">
        <f t="shared" si="45"/>
        <v>41.199999999999996</v>
      </c>
    </row>
    <row r="433" spans="1:9" ht="18" customHeight="1">
      <c r="A433" s="20" t="s">
        <v>242</v>
      </c>
      <c r="B433" s="17" t="s">
        <v>31</v>
      </c>
      <c r="C433" s="17" t="s">
        <v>33</v>
      </c>
      <c r="D433" s="18" t="s">
        <v>244</v>
      </c>
      <c r="E433" s="19" t="s">
        <v>243</v>
      </c>
      <c r="F433" s="2">
        <v>500</v>
      </c>
      <c r="G433" s="2">
        <v>500</v>
      </c>
      <c r="H433" s="2">
        <v>206</v>
      </c>
      <c r="I433" s="107">
        <f t="shared" si="45"/>
        <v>41.199999999999996</v>
      </c>
    </row>
    <row r="434" spans="1:9" ht="32.25" customHeight="1">
      <c r="A434" s="7" t="s">
        <v>67</v>
      </c>
      <c r="B434" s="21" t="s">
        <v>31</v>
      </c>
      <c r="C434" s="21" t="s">
        <v>33</v>
      </c>
      <c r="D434" s="9" t="s">
        <v>160</v>
      </c>
      <c r="E434" s="22"/>
      <c r="F434" s="2">
        <f>F437+F439+F441+F446+F449+F451+F454+F467+F470+F435</f>
        <v>331151</v>
      </c>
      <c r="G434" s="2">
        <f>G437+G439+G441+G446+G449+G451+G454+G467+G470+G435</f>
        <v>331151</v>
      </c>
      <c r="H434" s="2">
        <f>H437+H439+H441+H446+H449+H451+H454+H467+H470+H435</f>
        <v>88245</v>
      </c>
      <c r="I434" s="107">
        <f t="shared" si="45"/>
        <v>26.647964221759864</v>
      </c>
    </row>
    <row r="435" spans="1:9" ht="49.5" customHeight="1">
      <c r="A435" s="7" t="s">
        <v>57</v>
      </c>
      <c r="B435" s="17" t="s">
        <v>31</v>
      </c>
      <c r="C435" s="17" t="s">
        <v>33</v>
      </c>
      <c r="D435" s="21" t="s">
        <v>262</v>
      </c>
      <c r="E435" s="19"/>
      <c r="F435" s="2">
        <f>F436</f>
        <v>190</v>
      </c>
      <c r="G435" s="2">
        <f>G436</f>
        <v>190</v>
      </c>
      <c r="H435" s="2">
        <f>H436</f>
        <v>172</v>
      </c>
      <c r="I435" s="107">
        <f t="shared" si="45"/>
        <v>90.52631578947368</v>
      </c>
    </row>
    <row r="436" spans="1:9" ht="16.5" customHeight="1">
      <c r="A436" s="20" t="s">
        <v>242</v>
      </c>
      <c r="B436" s="17" t="s">
        <v>31</v>
      </c>
      <c r="C436" s="17" t="s">
        <v>33</v>
      </c>
      <c r="D436" s="21" t="s">
        <v>262</v>
      </c>
      <c r="E436" s="19" t="s">
        <v>243</v>
      </c>
      <c r="F436" s="2">
        <v>190</v>
      </c>
      <c r="G436" s="2">
        <v>190</v>
      </c>
      <c r="H436" s="2">
        <v>172</v>
      </c>
      <c r="I436" s="107">
        <f t="shared" si="45"/>
        <v>90.52631578947368</v>
      </c>
    </row>
    <row r="437" spans="1:9" ht="49.5" customHeight="1">
      <c r="A437" s="15" t="s">
        <v>96</v>
      </c>
      <c r="B437" s="21" t="s">
        <v>31</v>
      </c>
      <c r="C437" s="21" t="s">
        <v>33</v>
      </c>
      <c r="D437" s="9" t="s">
        <v>245</v>
      </c>
      <c r="E437" s="22"/>
      <c r="F437" s="2">
        <f>F438</f>
        <v>1200</v>
      </c>
      <c r="G437" s="2">
        <f>G438</f>
        <v>1200</v>
      </c>
      <c r="H437" s="2">
        <f>H438</f>
        <v>600</v>
      </c>
      <c r="I437" s="107">
        <f t="shared" si="45"/>
        <v>50</v>
      </c>
    </row>
    <row r="438" spans="1:9" ht="32.25" customHeight="1">
      <c r="A438" s="49" t="s">
        <v>167</v>
      </c>
      <c r="B438" s="17" t="s">
        <v>31</v>
      </c>
      <c r="C438" s="17" t="s">
        <v>33</v>
      </c>
      <c r="D438" s="18" t="s">
        <v>245</v>
      </c>
      <c r="E438" s="19" t="s">
        <v>144</v>
      </c>
      <c r="F438" s="2">
        <v>1200</v>
      </c>
      <c r="G438" s="2">
        <v>1200</v>
      </c>
      <c r="H438" s="2">
        <v>600</v>
      </c>
      <c r="I438" s="107">
        <f t="shared" si="45"/>
        <v>50</v>
      </c>
    </row>
    <row r="439" spans="1:9" ht="32.25" customHeight="1">
      <c r="A439" s="49" t="s">
        <v>92</v>
      </c>
      <c r="B439" s="17" t="s">
        <v>31</v>
      </c>
      <c r="C439" s="17" t="s">
        <v>33</v>
      </c>
      <c r="D439" s="18" t="s">
        <v>185</v>
      </c>
      <c r="E439" s="19"/>
      <c r="F439" s="2">
        <f>F440</f>
        <v>67</v>
      </c>
      <c r="G439" s="2">
        <f>G440</f>
        <v>67</v>
      </c>
      <c r="H439" s="2">
        <f>H440</f>
        <v>67</v>
      </c>
      <c r="I439" s="107">
        <f t="shared" si="45"/>
        <v>100</v>
      </c>
    </row>
    <row r="440" spans="1:9" ht="16.5" customHeight="1">
      <c r="A440" s="20" t="s">
        <v>242</v>
      </c>
      <c r="B440" s="17" t="s">
        <v>31</v>
      </c>
      <c r="C440" s="17" t="s">
        <v>33</v>
      </c>
      <c r="D440" s="18" t="s">
        <v>185</v>
      </c>
      <c r="E440" s="19" t="s">
        <v>243</v>
      </c>
      <c r="F440" s="2">
        <v>67</v>
      </c>
      <c r="G440" s="2">
        <v>67</v>
      </c>
      <c r="H440" s="2">
        <v>67</v>
      </c>
      <c r="I440" s="107">
        <f t="shared" si="45"/>
        <v>100</v>
      </c>
    </row>
    <row r="441" spans="1:9" ht="32.25" customHeight="1">
      <c r="A441" s="49" t="s">
        <v>263</v>
      </c>
      <c r="B441" s="17" t="s">
        <v>31</v>
      </c>
      <c r="C441" s="17" t="s">
        <v>33</v>
      </c>
      <c r="D441" s="18" t="s">
        <v>264</v>
      </c>
      <c r="E441" s="19"/>
      <c r="F441" s="2">
        <f>F442</f>
        <v>6677</v>
      </c>
      <c r="G441" s="2">
        <f>G442</f>
        <v>6677</v>
      </c>
      <c r="H441" s="2">
        <f>H442</f>
        <v>3661</v>
      </c>
      <c r="I441" s="107">
        <f t="shared" si="45"/>
        <v>54.830013479107386</v>
      </c>
    </row>
    <row r="442" spans="1:9" ht="49.5" customHeight="1">
      <c r="A442" s="15" t="s">
        <v>429</v>
      </c>
      <c r="B442" s="17" t="s">
        <v>31</v>
      </c>
      <c r="C442" s="17" t="s">
        <v>33</v>
      </c>
      <c r="D442" s="18" t="s">
        <v>430</v>
      </c>
      <c r="E442" s="19"/>
      <c r="F442" s="2">
        <f>F443+F444+F445</f>
        <v>6677</v>
      </c>
      <c r="G442" s="2">
        <f>G443+G444+G445</f>
        <v>6677</v>
      </c>
      <c r="H442" s="2">
        <f>H443+H444+H445</f>
        <v>3661</v>
      </c>
      <c r="I442" s="107">
        <f t="shared" si="45"/>
        <v>54.830013479107386</v>
      </c>
    </row>
    <row r="443" spans="1:9" ht="32.25" customHeight="1">
      <c r="A443" s="49" t="s">
        <v>167</v>
      </c>
      <c r="B443" s="17" t="s">
        <v>31</v>
      </c>
      <c r="C443" s="17" t="s">
        <v>33</v>
      </c>
      <c r="D443" s="18" t="s">
        <v>430</v>
      </c>
      <c r="E443" s="19" t="s">
        <v>144</v>
      </c>
      <c r="F443" s="2">
        <v>6162</v>
      </c>
      <c r="G443" s="2">
        <v>6162</v>
      </c>
      <c r="H443" s="2">
        <v>3511</v>
      </c>
      <c r="I443" s="107">
        <f t="shared" si="45"/>
        <v>56.97825381369685</v>
      </c>
    </row>
    <row r="444" spans="1:9" ht="16.5" customHeight="1">
      <c r="A444" s="20" t="s">
        <v>242</v>
      </c>
      <c r="B444" s="17" t="s">
        <v>31</v>
      </c>
      <c r="C444" s="17" t="s">
        <v>33</v>
      </c>
      <c r="D444" s="18" t="s">
        <v>430</v>
      </c>
      <c r="E444" s="19" t="s">
        <v>243</v>
      </c>
      <c r="F444" s="2">
        <v>485</v>
      </c>
      <c r="G444" s="2">
        <v>485</v>
      </c>
      <c r="H444" s="2">
        <v>150</v>
      </c>
      <c r="I444" s="107">
        <f t="shared" si="45"/>
        <v>30.927835051546392</v>
      </c>
    </row>
    <row r="445" spans="1:9" ht="32.25" customHeight="1">
      <c r="A445" s="20" t="s">
        <v>103</v>
      </c>
      <c r="B445" s="17" t="s">
        <v>31</v>
      </c>
      <c r="C445" s="17" t="s">
        <v>33</v>
      </c>
      <c r="D445" s="18" t="s">
        <v>430</v>
      </c>
      <c r="E445" s="19" t="s">
        <v>104</v>
      </c>
      <c r="F445" s="2">
        <v>30</v>
      </c>
      <c r="G445" s="2">
        <v>30</v>
      </c>
      <c r="H445" s="2">
        <v>0</v>
      </c>
      <c r="I445" s="107">
        <f t="shared" si="45"/>
        <v>0</v>
      </c>
    </row>
    <row r="446" spans="1:9" ht="80.25" customHeight="1">
      <c r="A446" s="7" t="s">
        <v>77</v>
      </c>
      <c r="B446" s="21" t="s">
        <v>31</v>
      </c>
      <c r="C446" s="21" t="s">
        <v>33</v>
      </c>
      <c r="D446" s="9" t="s">
        <v>161</v>
      </c>
      <c r="E446" s="22"/>
      <c r="F446" s="2">
        <f>F447+F448</f>
        <v>158</v>
      </c>
      <c r="G446" s="2">
        <f>G447+G448</f>
        <v>158</v>
      </c>
      <c r="H446" s="2">
        <f>H447+H448</f>
        <v>0</v>
      </c>
      <c r="I446" s="107">
        <f t="shared" si="45"/>
        <v>0</v>
      </c>
    </row>
    <row r="447" spans="1:9" ht="32.25" customHeight="1">
      <c r="A447" s="49" t="s">
        <v>167</v>
      </c>
      <c r="B447" s="21" t="s">
        <v>31</v>
      </c>
      <c r="C447" s="21" t="s">
        <v>33</v>
      </c>
      <c r="D447" s="9" t="s">
        <v>161</v>
      </c>
      <c r="E447" s="22" t="s">
        <v>144</v>
      </c>
      <c r="F447" s="2">
        <v>100</v>
      </c>
      <c r="G447" s="2">
        <v>100</v>
      </c>
      <c r="H447" s="2">
        <v>0</v>
      </c>
      <c r="I447" s="107">
        <f t="shared" si="45"/>
        <v>0</v>
      </c>
    </row>
    <row r="448" spans="1:9" ht="16.5" customHeight="1">
      <c r="A448" s="20" t="s">
        <v>242</v>
      </c>
      <c r="B448" s="17" t="s">
        <v>31</v>
      </c>
      <c r="C448" s="17" t="s">
        <v>33</v>
      </c>
      <c r="D448" s="18" t="s">
        <v>161</v>
      </c>
      <c r="E448" s="19" t="s">
        <v>243</v>
      </c>
      <c r="F448" s="2">
        <v>58</v>
      </c>
      <c r="G448" s="2">
        <v>58</v>
      </c>
      <c r="H448" s="2">
        <v>0</v>
      </c>
      <c r="I448" s="107">
        <f t="shared" si="45"/>
        <v>0</v>
      </c>
    </row>
    <row r="449" spans="1:9" ht="32.25" customHeight="1">
      <c r="A449" s="15" t="s">
        <v>84</v>
      </c>
      <c r="B449" s="17" t="s">
        <v>31</v>
      </c>
      <c r="C449" s="17" t="s">
        <v>33</v>
      </c>
      <c r="D449" s="9" t="s">
        <v>220</v>
      </c>
      <c r="E449" s="19"/>
      <c r="F449" s="2">
        <f>F450</f>
        <v>75</v>
      </c>
      <c r="G449" s="2">
        <f>G450</f>
        <v>75</v>
      </c>
      <c r="H449" s="2">
        <f>H450</f>
        <v>73</v>
      </c>
      <c r="I449" s="107">
        <f t="shared" si="45"/>
        <v>97.33333333333334</v>
      </c>
    </row>
    <row r="450" spans="1:9" ht="32.25" customHeight="1">
      <c r="A450" s="49" t="s">
        <v>167</v>
      </c>
      <c r="B450" s="17" t="s">
        <v>31</v>
      </c>
      <c r="C450" s="17" t="s">
        <v>33</v>
      </c>
      <c r="D450" s="9" t="s">
        <v>220</v>
      </c>
      <c r="E450" s="19" t="s">
        <v>144</v>
      </c>
      <c r="F450" s="2">
        <v>75</v>
      </c>
      <c r="G450" s="2">
        <v>75</v>
      </c>
      <c r="H450" s="2">
        <v>73</v>
      </c>
      <c r="I450" s="107">
        <f t="shared" si="45"/>
        <v>97.33333333333334</v>
      </c>
    </row>
    <row r="451" spans="1:9" ht="49.5" customHeight="1">
      <c r="A451" s="20" t="s">
        <v>249</v>
      </c>
      <c r="B451" s="17" t="s">
        <v>31</v>
      </c>
      <c r="C451" s="17" t="s">
        <v>33</v>
      </c>
      <c r="D451" s="18" t="s">
        <v>250</v>
      </c>
      <c r="E451" s="19"/>
      <c r="F451" s="2">
        <f>F452+F453</f>
        <v>224</v>
      </c>
      <c r="G451" s="2">
        <f>G452+G453</f>
        <v>224</v>
      </c>
      <c r="H451" s="2">
        <f>H452+H453</f>
        <v>182</v>
      </c>
      <c r="I451" s="107">
        <f t="shared" si="45"/>
        <v>81.25</v>
      </c>
    </row>
    <row r="452" spans="1:9" ht="32.25" customHeight="1">
      <c r="A452" s="49" t="s">
        <v>167</v>
      </c>
      <c r="B452" s="17" t="s">
        <v>31</v>
      </c>
      <c r="C452" s="17" t="s">
        <v>33</v>
      </c>
      <c r="D452" s="18" t="s">
        <v>250</v>
      </c>
      <c r="E452" s="19" t="s">
        <v>144</v>
      </c>
      <c r="F452" s="2">
        <v>155</v>
      </c>
      <c r="G452" s="2">
        <v>155</v>
      </c>
      <c r="H452" s="2">
        <v>113</v>
      </c>
      <c r="I452" s="107">
        <f t="shared" si="45"/>
        <v>72.90322580645162</v>
      </c>
    </row>
    <row r="453" spans="1:9" ht="16.5" customHeight="1">
      <c r="A453" s="20" t="s">
        <v>242</v>
      </c>
      <c r="B453" s="17" t="s">
        <v>31</v>
      </c>
      <c r="C453" s="17" t="s">
        <v>33</v>
      </c>
      <c r="D453" s="18" t="s">
        <v>250</v>
      </c>
      <c r="E453" s="19" t="s">
        <v>243</v>
      </c>
      <c r="F453" s="2">
        <v>69</v>
      </c>
      <c r="G453" s="2">
        <v>69</v>
      </c>
      <c r="H453" s="2">
        <v>69</v>
      </c>
      <c r="I453" s="107">
        <f t="shared" si="45"/>
        <v>100</v>
      </c>
    </row>
    <row r="454" spans="1:9" ht="66" customHeight="1">
      <c r="A454" s="10" t="s">
        <v>246</v>
      </c>
      <c r="B454" s="21" t="s">
        <v>31</v>
      </c>
      <c r="C454" s="21" t="s">
        <v>33</v>
      </c>
      <c r="D454" s="9" t="s">
        <v>247</v>
      </c>
      <c r="E454" s="22"/>
      <c r="F454" s="2">
        <f>F455+F457+F459+F461+F463+F465</f>
        <v>215160</v>
      </c>
      <c r="G454" s="2">
        <f>G455+G457+G459+G461+G463+G465</f>
        <v>215160</v>
      </c>
      <c r="H454" s="2">
        <f>H455+H457+H459+H461+H463+H465</f>
        <v>67807</v>
      </c>
      <c r="I454" s="107">
        <f t="shared" si="45"/>
        <v>31.514686744748094</v>
      </c>
    </row>
    <row r="455" spans="1:9" ht="32.25" customHeight="1">
      <c r="A455" s="10" t="s">
        <v>265</v>
      </c>
      <c r="B455" s="21" t="s">
        <v>31</v>
      </c>
      <c r="C455" s="21" t="s">
        <v>33</v>
      </c>
      <c r="D455" s="9" t="s">
        <v>266</v>
      </c>
      <c r="E455" s="22"/>
      <c r="F455" s="2">
        <f>F456</f>
        <v>100985</v>
      </c>
      <c r="G455" s="2">
        <f>G456</f>
        <v>100985</v>
      </c>
      <c r="H455" s="2">
        <f>H456</f>
        <v>17061</v>
      </c>
      <c r="I455" s="107">
        <f t="shared" si="45"/>
        <v>16.894588305193842</v>
      </c>
    </row>
    <row r="456" spans="1:9" ht="32.25" customHeight="1">
      <c r="A456" s="20" t="s">
        <v>103</v>
      </c>
      <c r="B456" s="21" t="s">
        <v>31</v>
      </c>
      <c r="C456" s="21" t="s">
        <v>33</v>
      </c>
      <c r="D456" s="9" t="s">
        <v>266</v>
      </c>
      <c r="E456" s="22" t="s">
        <v>104</v>
      </c>
      <c r="F456" s="2">
        <v>100985</v>
      </c>
      <c r="G456" s="2">
        <v>100985</v>
      </c>
      <c r="H456" s="2">
        <v>17061</v>
      </c>
      <c r="I456" s="107">
        <f aca="true" t="shared" si="55" ref="I456:I527">H456/G456*100</f>
        <v>16.894588305193842</v>
      </c>
    </row>
    <row r="457" spans="1:9" ht="49.5" customHeight="1">
      <c r="A457" s="20" t="s">
        <v>267</v>
      </c>
      <c r="B457" s="21" t="s">
        <v>31</v>
      </c>
      <c r="C457" s="21" t="s">
        <v>33</v>
      </c>
      <c r="D457" s="9" t="s">
        <v>268</v>
      </c>
      <c r="E457" s="22"/>
      <c r="F457" s="2">
        <f>F458</f>
        <v>94338</v>
      </c>
      <c r="G457" s="2">
        <f>G458</f>
        <v>94338</v>
      </c>
      <c r="H457" s="2">
        <f>H458</f>
        <v>44864</v>
      </c>
      <c r="I457" s="107">
        <f t="shared" si="55"/>
        <v>47.556657974517165</v>
      </c>
    </row>
    <row r="458" spans="1:9" ht="32.25" customHeight="1">
      <c r="A458" s="20" t="s">
        <v>103</v>
      </c>
      <c r="B458" s="21" t="s">
        <v>31</v>
      </c>
      <c r="C458" s="21" t="s">
        <v>33</v>
      </c>
      <c r="D458" s="9" t="s">
        <v>268</v>
      </c>
      <c r="E458" s="22" t="s">
        <v>104</v>
      </c>
      <c r="F458" s="2">
        <v>94338</v>
      </c>
      <c r="G458" s="2">
        <v>94338</v>
      </c>
      <c r="H458" s="2">
        <v>44864</v>
      </c>
      <c r="I458" s="107">
        <f t="shared" si="55"/>
        <v>47.556657974517165</v>
      </c>
    </row>
    <row r="459" spans="1:9" ht="32.25" customHeight="1">
      <c r="A459" s="10" t="s">
        <v>269</v>
      </c>
      <c r="B459" s="21" t="s">
        <v>31</v>
      </c>
      <c r="C459" s="21" t="s">
        <v>33</v>
      </c>
      <c r="D459" s="9" t="s">
        <v>270</v>
      </c>
      <c r="E459" s="22"/>
      <c r="F459" s="2">
        <f>F460</f>
        <v>7722</v>
      </c>
      <c r="G459" s="2">
        <f>G460</f>
        <v>7722</v>
      </c>
      <c r="H459" s="2">
        <f>H460</f>
        <v>2820</v>
      </c>
      <c r="I459" s="107">
        <f t="shared" si="55"/>
        <v>36.51903651903652</v>
      </c>
    </row>
    <row r="460" spans="1:9" ht="32.25" customHeight="1">
      <c r="A460" s="20" t="s">
        <v>103</v>
      </c>
      <c r="B460" s="21" t="s">
        <v>31</v>
      </c>
      <c r="C460" s="21" t="s">
        <v>33</v>
      </c>
      <c r="D460" s="9" t="s">
        <v>270</v>
      </c>
      <c r="E460" s="22" t="s">
        <v>104</v>
      </c>
      <c r="F460" s="2">
        <v>7722</v>
      </c>
      <c r="G460" s="2">
        <v>7722</v>
      </c>
      <c r="H460" s="2">
        <v>2820</v>
      </c>
      <c r="I460" s="107">
        <f t="shared" si="55"/>
        <v>36.51903651903652</v>
      </c>
    </row>
    <row r="461" spans="1:9" ht="32.25" customHeight="1">
      <c r="A461" s="10" t="s">
        <v>271</v>
      </c>
      <c r="B461" s="21" t="s">
        <v>31</v>
      </c>
      <c r="C461" s="21" t="s">
        <v>33</v>
      </c>
      <c r="D461" s="9" t="s">
        <v>272</v>
      </c>
      <c r="E461" s="22"/>
      <c r="F461" s="2">
        <f>F462</f>
        <v>8615</v>
      </c>
      <c r="G461" s="2">
        <f>G462</f>
        <v>8615</v>
      </c>
      <c r="H461" s="2">
        <f>H462</f>
        <v>2056</v>
      </c>
      <c r="I461" s="107">
        <f t="shared" si="55"/>
        <v>23.865351131746955</v>
      </c>
    </row>
    <row r="462" spans="1:9" ht="32.25" customHeight="1">
      <c r="A462" s="20" t="s">
        <v>103</v>
      </c>
      <c r="B462" s="21" t="s">
        <v>31</v>
      </c>
      <c r="C462" s="21" t="s">
        <v>33</v>
      </c>
      <c r="D462" s="9" t="s">
        <v>272</v>
      </c>
      <c r="E462" s="22" t="s">
        <v>104</v>
      </c>
      <c r="F462" s="2">
        <v>8615</v>
      </c>
      <c r="G462" s="2">
        <v>8615</v>
      </c>
      <c r="H462" s="2">
        <v>2056</v>
      </c>
      <c r="I462" s="107">
        <f t="shared" si="55"/>
        <v>23.865351131746955</v>
      </c>
    </row>
    <row r="463" spans="1:9" ht="32.25" customHeight="1">
      <c r="A463" s="10" t="s">
        <v>273</v>
      </c>
      <c r="B463" s="21" t="s">
        <v>31</v>
      </c>
      <c r="C463" s="21" t="s">
        <v>33</v>
      </c>
      <c r="D463" s="9" t="s">
        <v>274</v>
      </c>
      <c r="E463" s="22"/>
      <c r="F463" s="2">
        <f>F464</f>
        <v>500</v>
      </c>
      <c r="G463" s="2">
        <f>G464</f>
        <v>500</v>
      </c>
      <c r="H463" s="2">
        <f>H464</f>
        <v>136</v>
      </c>
      <c r="I463" s="107">
        <f t="shared" si="55"/>
        <v>27.200000000000003</v>
      </c>
    </row>
    <row r="464" spans="1:9" ht="32.25" customHeight="1">
      <c r="A464" s="20" t="s">
        <v>103</v>
      </c>
      <c r="B464" s="21" t="s">
        <v>31</v>
      </c>
      <c r="C464" s="21" t="s">
        <v>33</v>
      </c>
      <c r="D464" s="9" t="s">
        <v>274</v>
      </c>
      <c r="E464" s="22" t="s">
        <v>104</v>
      </c>
      <c r="F464" s="2">
        <v>500</v>
      </c>
      <c r="G464" s="2">
        <v>500</v>
      </c>
      <c r="H464" s="2">
        <v>136</v>
      </c>
      <c r="I464" s="107">
        <f t="shared" si="55"/>
        <v>27.200000000000003</v>
      </c>
    </row>
    <row r="465" spans="1:9" ht="49.5" customHeight="1">
      <c r="A465" s="10" t="s">
        <v>275</v>
      </c>
      <c r="B465" s="21" t="s">
        <v>31</v>
      </c>
      <c r="C465" s="21" t="s">
        <v>33</v>
      </c>
      <c r="D465" s="9" t="s">
        <v>276</v>
      </c>
      <c r="E465" s="22"/>
      <c r="F465" s="2">
        <f>F466</f>
        <v>3000</v>
      </c>
      <c r="G465" s="2">
        <f>G466</f>
        <v>3000</v>
      </c>
      <c r="H465" s="2">
        <f>H466</f>
        <v>870</v>
      </c>
      <c r="I465" s="107">
        <f t="shared" si="55"/>
        <v>28.999999999999996</v>
      </c>
    </row>
    <row r="466" spans="1:9" ht="32.25" customHeight="1">
      <c r="A466" s="20" t="s">
        <v>103</v>
      </c>
      <c r="B466" s="21" t="s">
        <v>31</v>
      </c>
      <c r="C466" s="21" t="s">
        <v>33</v>
      </c>
      <c r="D466" s="9" t="s">
        <v>276</v>
      </c>
      <c r="E466" s="22" t="s">
        <v>104</v>
      </c>
      <c r="F466" s="2">
        <v>3000</v>
      </c>
      <c r="G466" s="2">
        <v>3000</v>
      </c>
      <c r="H466" s="2">
        <v>870</v>
      </c>
      <c r="I466" s="107">
        <f t="shared" si="55"/>
        <v>28.999999999999996</v>
      </c>
    </row>
    <row r="467" spans="1:9" ht="80.25" customHeight="1">
      <c r="A467" s="49" t="s">
        <v>416</v>
      </c>
      <c r="B467" s="21" t="s">
        <v>31</v>
      </c>
      <c r="C467" s="21" t="s">
        <v>33</v>
      </c>
      <c r="D467" s="9" t="s">
        <v>248</v>
      </c>
      <c r="E467" s="22"/>
      <c r="F467" s="2">
        <f>F468+F469</f>
        <v>87806</v>
      </c>
      <c r="G467" s="2">
        <f>G468+G469</f>
        <v>87806</v>
      </c>
      <c r="H467" s="2">
        <f>H468+H469</f>
        <v>9209</v>
      </c>
      <c r="I467" s="107">
        <f t="shared" si="55"/>
        <v>10.487893765801882</v>
      </c>
    </row>
    <row r="468" spans="1:9" ht="32.25" customHeight="1">
      <c r="A468" s="49" t="s">
        <v>167</v>
      </c>
      <c r="B468" s="17" t="s">
        <v>31</v>
      </c>
      <c r="C468" s="17" t="s">
        <v>33</v>
      </c>
      <c r="D468" s="18" t="s">
        <v>248</v>
      </c>
      <c r="E468" s="19" t="s">
        <v>144</v>
      </c>
      <c r="F468" s="2">
        <v>87538</v>
      </c>
      <c r="G468" s="2">
        <v>87538</v>
      </c>
      <c r="H468" s="2">
        <v>9209</v>
      </c>
      <c r="I468" s="107">
        <f t="shared" si="55"/>
        <v>10.520002741666476</v>
      </c>
    </row>
    <row r="469" spans="1:9" ht="17.25" customHeight="1">
      <c r="A469" s="20" t="s">
        <v>242</v>
      </c>
      <c r="B469" s="17" t="s">
        <v>31</v>
      </c>
      <c r="C469" s="17" t="s">
        <v>33</v>
      </c>
      <c r="D469" s="18" t="s">
        <v>248</v>
      </c>
      <c r="E469" s="19" t="s">
        <v>243</v>
      </c>
      <c r="F469" s="2">
        <v>268</v>
      </c>
      <c r="G469" s="2">
        <v>268</v>
      </c>
      <c r="H469" s="2">
        <v>0</v>
      </c>
      <c r="I469" s="107">
        <f t="shared" si="55"/>
        <v>0</v>
      </c>
    </row>
    <row r="470" spans="1:9" ht="66" customHeight="1">
      <c r="A470" s="15" t="s">
        <v>392</v>
      </c>
      <c r="B470" s="21" t="s">
        <v>31</v>
      </c>
      <c r="C470" s="21" t="s">
        <v>33</v>
      </c>
      <c r="D470" s="9" t="s">
        <v>216</v>
      </c>
      <c r="E470" s="22"/>
      <c r="F470" s="2">
        <f>F471+F473+F475+F477+F479+F481</f>
        <v>19594</v>
      </c>
      <c r="G470" s="2">
        <f>G471+G473+G475+G477+G479+G481</f>
        <v>19594</v>
      </c>
      <c r="H470" s="2">
        <f>H471+H473+H475+H477+H479+H481</f>
        <v>6474</v>
      </c>
      <c r="I470" s="107">
        <f t="shared" si="55"/>
        <v>33.04072675308768</v>
      </c>
    </row>
    <row r="471" spans="1:9" ht="32.25" customHeight="1">
      <c r="A471" s="15" t="s">
        <v>365</v>
      </c>
      <c r="B471" s="21" t="s">
        <v>31</v>
      </c>
      <c r="C471" s="21" t="s">
        <v>33</v>
      </c>
      <c r="D471" s="9" t="s">
        <v>370</v>
      </c>
      <c r="E471" s="22"/>
      <c r="F471" s="2">
        <f>F472</f>
        <v>3000</v>
      </c>
      <c r="G471" s="2">
        <f>G472</f>
        <v>3000</v>
      </c>
      <c r="H471" s="2">
        <f>H472</f>
        <v>1205</v>
      </c>
      <c r="I471" s="107">
        <f t="shared" si="55"/>
        <v>40.166666666666664</v>
      </c>
    </row>
    <row r="472" spans="1:9" ht="32.25" customHeight="1">
      <c r="A472" s="20" t="s">
        <v>103</v>
      </c>
      <c r="B472" s="21" t="s">
        <v>31</v>
      </c>
      <c r="C472" s="21" t="s">
        <v>33</v>
      </c>
      <c r="D472" s="9" t="s">
        <v>370</v>
      </c>
      <c r="E472" s="22" t="s">
        <v>104</v>
      </c>
      <c r="F472" s="2">
        <v>3000</v>
      </c>
      <c r="G472" s="2">
        <v>3000</v>
      </c>
      <c r="H472" s="2">
        <v>1205</v>
      </c>
      <c r="I472" s="107">
        <f t="shared" si="55"/>
        <v>40.166666666666664</v>
      </c>
    </row>
    <row r="473" spans="1:9" ht="49.5" customHeight="1">
      <c r="A473" s="15" t="s">
        <v>366</v>
      </c>
      <c r="B473" s="21" t="s">
        <v>31</v>
      </c>
      <c r="C473" s="21" t="s">
        <v>33</v>
      </c>
      <c r="D473" s="9" t="s">
        <v>371</v>
      </c>
      <c r="E473" s="22"/>
      <c r="F473" s="2">
        <f>F474</f>
        <v>10000</v>
      </c>
      <c r="G473" s="2">
        <f>G474</f>
        <v>10000</v>
      </c>
      <c r="H473" s="2">
        <f>H474</f>
        <v>2927</v>
      </c>
      <c r="I473" s="107">
        <f t="shared" si="55"/>
        <v>29.270000000000003</v>
      </c>
    </row>
    <row r="474" spans="1:9" ht="32.25" customHeight="1">
      <c r="A474" s="20" t="s">
        <v>103</v>
      </c>
      <c r="B474" s="21" t="s">
        <v>31</v>
      </c>
      <c r="C474" s="21" t="s">
        <v>33</v>
      </c>
      <c r="D474" s="9" t="s">
        <v>371</v>
      </c>
      <c r="E474" s="22" t="s">
        <v>104</v>
      </c>
      <c r="F474" s="2">
        <v>10000</v>
      </c>
      <c r="G474" s="2">
        <v>10000</v>
      </c>
      <c r="H474" s="2">
        <v>2927</v>
      </c>
      <c r="I474" s="107">
        <f t="shared" si="55"/>
        <v>29.270000000000003</v>
      </c>
    </row>
    <row r="475" spans="1:9" ht="32.25" customHeight="1">
      <c r="A475" s="15" t="s">
        <v>367</v>
      </c>
      <c r="B475" s="21" t="s">
        <v>31</v>
      </c>
      <c r="C475" s="21" t="s">
        <v>33</v>
      </c>
      <c r="D475" s="9" t="s">
        <v>372</v>
      </c>
      <c r="E475" s="22"/>
      <c r="F475" s="2">
        <f>F476</f>
        <v>1399</v>
      </c>
      <c r="G475" s="2">
        <f>G476</f>
        <v>1399</v>
      </c>
      <c r="H475" s="2">
        <f>H476</f>
        <v>1034</v>
      </c>
      <c r="I475" s="107">
        <f t="shared" si="55"/>
        <v>73.90993566833453</v>
      </c>
    </row>
    <row r="476" spans="1:9" ht="32.25" customHeight="1">
      <c r="A476" s="20" t="s">
        <v>103</v>
      </c>
      <c r="B476" s="21" t="s">
        <v>31</v>
      </c>
      <c r="C476" s="21" t="s">
        <v>33</v>
      </c>
      <c r="D476" s="9" t="s">
        <v>372</v>
      </c>
      <c r="E476" s="22" t="s">
        <v>104</v>
      </c>
      <c r="F476" s="2">
        <v>1399</v>
      </c>
      <c r="G476" s="2">
        <v>1399</v>
      </c>
      <c r="H476" s="2">
        <v>1034</v>
      </c>
      <c r="I476" s="107">
        <f t="shared" si="55"/>
        <v>73.90993566833453</v>
      </c>
    </row>
    <row r="477" spans="1:9" ht="32.25" customHeight="1">
      <c r="A477" s="15" t="s">
        <v>368</v>
      </c>
      <c r="B477" s="21" t="s">
        <v>31</v>
      </c>
      <c r="C477" s="21" t="s">
        <v>33</v>
      </c>
      <c r="D477" s="9" t="s">
        <v>373</v>
      </c>
      <c r="E477" s="22"/>
      <c r="F477" s="2">
        <f>F478</f>
        <v>700</v>
      </c>
      <c r="G477" s="2">
        <f>G478</f>
        <v>700</v>
      </c>
      <c r="H477" s="2">
        <f>H478</f>
        <v>505</v>
      </c>
      <c r="I477" s="107">
        <f t="shared" si="55"/>
        <v>72.14285714285714</v>
      </c>
    </row>
    <row r="478" spans="1:9" ht="32.25" customHeight="1">
      <c r="A478" s="20" t="s">
        <v>103</v>
      </c>
      <c r="B478" s="21" t="s">
        <v>31</v>
      </c>
      <c r="C478" s="21" t="s">
        <v>33</v>
      </c>
      <c r="D478" s="9" t="s">
        <v>373</v>
      </c>
      <c r="E478" s="22" t="s">
        <v>104</v>
      </c>
      <c r="F478" s="2">
        <v>700</v>
      </c>
      <c r="G478" s="2">
        <v>700</v>
      </c>
      <c r="H478" s="2">
        <v>505</v>
      </c>
      <c r="I478" s="107">
        <f t="shared" si="55"/>
        <v>72.14285714285714</v>
      </c>
    </row>
    <row r="479" spans="1:9" ht="32.25" customHeight="1">
      <c r="A479" s="15" t="s">
        <v>369</v>
      </c>
      <c r="B479" s="21" t="s">
        <v>31</v>
      </c>
      <c r="C479" s="21" t="s">
        <v>33</v>
      </c>
      <c r="D479" s="9" t="s">
        <v>374</v>
      </c>
      <c r="E479" s="22"/>
      <c r="F479" s="2">
        <f>F480</f>
        <v>3827</v>
      </c>
      <c r="G479" s="2">
        <f>G480</f>
        <v>3827</v>
      </c>
      <c r="H479" s="2">
        <f>H480</f>
        <v>256</v>
      </c>
      <c r="I479" s="107">
        <f t="shared" si="55"/>
        <v>6.68931277763261</v>
      </c>
    </row>
    <row r="480" spans="1:9" ht="32.25" customHeight="1">
      <c r="A480" s="20" t="s">
        <v>103</v>
      </c>
      <c r="B480" s="21" t="s">
        <v>31</v>
      </c>
      <c r="C480" s="21" t="s">
        <v>33</v>
      </c>
      <c r="D480" s="9" t="s">
        <v>374</v>
      </c>
      <c r="E480" s="22" t="s">
        <v>104</v>
      </c>
      <c r="F480" s="2">
        <v>3827</v>
      </c>
      <c r="G480" s="2">
        <v>3827</v>
      </c>
      <c r="H480" s="2">
        <v>256</v>
      </c>
      <c r="I480" s="107">
        <f t="shared" si="55"/>
        <v>6.68931277763261</v>
      </c>
    </row>
    <row r="481" spans="1:9" ht="80.25" customHeight="1">
      <c r="A481" s="15" t="s">
        <v>391</v>
      </c>
      <c r="B481" s="21" t="s">
        <v>31</v>
      </c>
      <c r="C481" s="21" t="s">
        <v>33</v>
      </c>
      <c r="D481" s="9" t="s">
        <v>375</v>
      </c>
      <c r="E481" s="22"/>
      <c r="F481" s="2">
        <f>F482</f>
        <v>668</v>
      </c>
      <c r="G481" s="2">
        <f>G482</f>
        <v>668</v>
      </c>
      <c r="H481" s="2">
        <f>H482</f>
        <v>547</v>
      </c>
      <c r="I481" s="107">
        <f t="shared" si="55"/>
        <v>81.88622754491018</v>
      </c>
    </row>
    <row r="482" spans="1:9" ht="32.25" customHeight="1">
      <c r="A482" s="49" t="s">
        <v>167</v>
      </c>
      <c r="B482" s="17" t="s">
        <v>31</v>
      </c>
      <c r="C482" s="17" t="s">
        <v>33</v>
      </c>
      <c r="D482" s="18" t="s">
        <v>375</v>
      </c>
      <c r="E482" s="19" t="s">
        <v>144</v>
      </c>
      <c r="F482" s="2">
        <v>668</v>
      </c>
      <c r="G482" s="2">
        <v>668</v>
      </c>
      <c r="H482" s="2">
        <v>547</v>
      </c>
      <c r="I482" s="107">
        <f t="shared" si="55"/>
        <v>81.88622754491018</v>
      </c>
    </row>
    <row r="483" spans="1:9" ht="12" customHeight="1">
      <c r="A483" s="10"/>
      <c r="B483" s="35"/>
      <c r="C483" s="35"/>
      <c r="D483" s="8"/>
      <c r="E483" s="25"/>
      <c r="F483" s="13"/>
      <c r="G483" s="13"/>
      <c r="H483" s="13"/>
      <c r="I483" s="107"/>
    </row>
    <row r="484" spans="1:9" ht="32.25" customHeight="1">
      <c r="A484" s="44" t="s">
        <v>348</v>
      </c>
      <c r="B484" s="59" t="s">
        <v>35</v>
      </c>
      <c r="C484" s="59"/>
      <c r="D484" s="60"/>
      <c r="E484" s="61"/>
      <c r="F484" s="4">
        <f>F485+F516</f>
        <v>161076</v>
      </c>
      <c r="G484" s="4">
        <f>G485+G516</f>
        <v>162237</v>
      </c>
      <c r="H484" s="4">
        <f>H485+H516</f>
        <v>66336</v>
      </c>
      <c r="I484" s="108">
        <f t="shared" si="55"/>
        <v>40.88833003568853</v>
      </c>
    </row>
    <row r="485" spans="1:9" ht="16.5" customHeight="1">
      <c r="A485" s="27" t="s">
        <v>251</v>
      </c>
      <c r="B485" s="28" t="s">
        <v>35</v>
      </c>
      <c r="C485" s="28" t="s">
        <v>26</v>
      </c>
      <c r="D485" s="29"/>
      <c r="E485" s="30"/>
      <c r="F485" s="6">
        <f>F491+F495+F499+F502+F509+F486</f>
        <v>124598</v>
      </c>
      <c r="G485" s="6">
        <f>G491+G495+G499+G502+G509+G486</f>
        <v>125096</v>
      </c>
      <c r="H485" s="6">
        <f>H491+H495+H499+H502+H509+H486</f>
        <v>54547</v>
      </c>
      <c r="I485" s="108">
        <f t="shared" si="55"/>
        <v>43.60411204195178</v>
      </c>
    </row>
    <row r="486" spans="1:9" ht="16.5" customHeight="1">
      <c r="A486" s="15" t="s">
        <v>18</v>
      </c>
      <c r="B486" s="21" t="s">
        <v>35</v>
      </c>
      <c r="C486" s="21" t="s">
        <v>26</v>
      </c>
      <c r="D486" s="21" t="s">
        <v>120</v>
      </c>
      <c r="E486" s="22"/>
      <c r="F486" s="5">
        <f aca="true" t="shared" si="56" ref="F486:H487">F487</f>
        <v>0</v>
      </c>
      <c r="G486" s="5">
        <f t="shared" si="56"/>
        <v>498</v>
      </c>
      <c r="H486" s="5">
        <f t="shared" si="56"/>
        <v>421</v>
      </c>
      <c r="I486" s="107">
        <f t="shared" si="55"/>
        <v>84.53815261044177</v>
      </c>
    </row>
    <row r="487" spans="1:9" ht="32.25" customHeight="1">
      <c r="A487" s="10" t="s">
        <v>121</v>
      </c>
      <c r="B487" s="21" t="s">
        <v>35</v>
      </c>
      <c r="C487" s="21" t="s">
        <v>26</v>
      </c>
      <c r="D487" s="21" t="s">
        <v>122</v>
      </c>
      <c r="E487" s="22"/>
      <c r="F487" s="5">
        <f t="shared" si="56"/>
        <v>0</v>
      </c>
      <c r="G487" s="5">
        <f t="shared" si="56"/>
        <v>498</v>
      </c>
      <c r="H487" s="5">
        <f t="shared" si="56"/>
        <v>421</v>
      </c>
      <c r="I487" s="107">
        <f t="shared" si="55"/>
        <v>84.53815261044177</v>
      </c>
    </row>
    <row r="488" spans="1:9" ht="32.25" customHeight="1">
      <c r="A488" s="32" t="s">
        <v>440</v>
      </c>
      <c r="B488" s="21" t="s">
        <v>35</v>
      </c>
      <c r="C488" s="21" t="s">
        <v>26</v>
      </c>
      <c r="D488" s="21" t="s">
        <v>123</v>
      </c>
      <c r="E488" s="22"/>
      <c r="F488" s="5">
        <f>F489+F490</f>
        <v>0</v>
      </c>
      <c r="G488" s="5">
        <f>G489+G490</f>
        <v>498</v>
      </c>
      <c r="H488" s="5">
        <f>H489+H490</f>
        <v>421</v>
      </c>
      <c r="I488" s="107">
        <f t="shared" si="55"/>
        <v>84.53815261044177</v>
      </c>
    </row>
    <row r="489" spans="1:9" ht="32.25" customHeight="1">
      <c r="A489" s="32" t="s">
        <v>167</v>
      </c>
      <c r="B489" s="21" t="s">
        <v>35</v>
      </c>
      <c r="C489" s="21" t="s">
        <v>26</v>
      </c>
      <c r="D489" s="21" t="s">
        <v>124</v>
      </c>
      <c r="E489" s="22" t="s">
        <v>144</v>
      </c>
      <c r="F489" s="5">
        <v>0</v>
      </c>
      <c r="G489" s="5">
        <v>495</v>
      </c>
      <c r="H489" s="5">
        <v>421</v>
      </c>
      <c r="I489" s="107">
        <f t="shared" si="55"/>
        <v>85.05050505050505</v>
      </c>
    </row>
    <row r="490" spans="1:9" ht="32.25" customHeight="1">
      <c r="A490" s="20" t="s">
        <v>103</v>
      </c>
      <c r="B490" s="21" t="s">
        <v>35</v>
      </c>
      <c r="C490" s="21" t="s">
        <v>26</v>
      </c>
      <c r="D490" s="21" t="s">
        <v>124</v>
      </c>
      <c r="E490" s="22" t="s">
        <v>104</v>
      </c>
      <c r="F490" s="5">
        <v>0</v>
      </c>
      <c r="G490" s="5">
        <v>3</v>
      </c>
      <c r="H490" s="5">
        <v>0</v>
      </c>
      <c r="I490" s="107">
        <f t="shared" si="55"/>
        <v>0</v>
      </c>
    </row>
    <row r="491" spans="1:9" ht="49.5" customHeight="1">
      <c r="A491" s="15" t="s">
        <v>196</v>
      </c>
      <c r="B491" s="21" t="s">
        <v>35</v>
      </c>
      <c r="C491" s="21" t="s">
        <v>26</v>
      </c>
      <c r="D491" s="9" t="s">
        <v>197</v>
      </c>
      <c r="E491" s="22"/>
      <c r="F491" s="2">
        <f aca="true" t="shared" si="57" ref="F491:H493">F492</f>
        <v>16000</v>
      </c>
      <c r="G491" s="2">
        <f t="shared" si="57"/>
        <v>16000</v>
      </c>
      <c r="H491" s="2">
        <f t="shared" si="57"/>
        <v>4800</v>
      </c>
      <c r="I491" s="107">
        <f t="shared" si="55"/>
        <v>30</v>
      </c>
    </row>
    <row r="492" spans="1:9" ht="114" customHeight="1">
      <c r="A492" s="78" t="s">
        <v>448</v>
      </c>
      <c r="B492" s="17" t="s">
        <v>35</v>
      </c>
      <c r="C492" s="17" t="s">
        <v>26</v>
      </c>
      <c r="D492" s="18" t="s">
        <v>450</v>
      </c>
      <c r="E492" s="22"/>
      <c r="F492" s="2">
        <f t="shared" si="57"/>
        <v>16000</v>
      </c>
      <c r="G492" s="2">
        <f t="shared" si="57"/>
        <v>16000</v>
      </c>
      <c r="H492" s="2">
        <f t="shared" si="57"/>
        <v>4800</v>
      </c>
      <c r="I492" s="107">
        <f t="shared" si="55"/>
        <v>30</v>
      </c>
    </row>
    <row r="493" spans="1:9" ht="66" customHeight="1">
      <c r="A493" s="20" t="s">
        <v>449</v>
      </c>
      <c r="B493" s="17" t="s">
        <v>35</v>
      </c>
      <c r="C493" s="17" t="s">
        <v>26</v>
      </c>
      <c r="D493" s="18" t="s">
        <v>451</v>
      </c>
      <c r="E493" s="22"/>
      <c r="F493" s="2">
        <f t="shared" si="57"/>
        <v>16000</v>
      </c>
      <c r="G493" s="2">
        <f t="shared" si="57"/>
        <v>16000</v>
      </c>
      <c r="H493" s="2">
        <f t="shared" si="57"/>
        <v>4800</v>
      </c>
      <c r="I493" s="107">
        <f t="shared" si="55"/>
        <v>30</v>
      </c>
    </row>
    <row r="494" spans="1:9" ht="16.5" customHeight="1">
      <c r="A494" s="15" t="s">
        <v>189</v>
      </c>
      <c r="B494" s="21" t="s">
        <v>35</v>
      </c>
      <c r="C494" s="21" t="s">
        <v>26</v>
      </c>
      <c r="D494" s="9" t="s">
        <v>451</v>
      </c>
      <c r="E494" s="22" t="s">
        <v>190</v>
      </c>
      <c r="F494" s="2">
        <v>16000</v>
      </c>
      <c r="G494" s="2">
        <v>16000</v>
      </c>
      <c r="H494" s="2">
        <v>4800</v>
      </c>
      <c r="I494" s="107">
        <f t="shared" si="55"/>
        <v>30</v>
      </c>
    </row>
    <row r="495" spans="1:9" ht="49.5" customHeight="1">
      <c r="A495" s="15" t="s">
        <v>14</v>
      </c>
      <c r="B495" s="21" t="s">
        <v>35</v>
      </c>
      <c r="C495" s="21" t="s">
        <v>26</v>
      </c>
      <c r="D495" s="9" t="s">
        <v>252</v>
      </c>
      <c r="E495" s="31"/>
      <c r="F495" s="2">
        <f>F496</f>
        <v>62080</v>
      </c>
      <c r="G495" s="2">
        <f>G496</f>
        <v>62080</v>
      </c>
      <c r="H495" s="2">
        <f>H496</f>
        <v>29744</v>
      </c>
      <c r="I495" s="107">
        <f t="shared" si="55"/>
        <v>47.91237113402062</v>
      </c>
    </row>
    <row r="496" spans="1:9" ht="32.25" customHeight="1">
      <c r="A496" s="10" t="s">
        <v>3</v>
      </c>
      <c r="B496" s="21" t="s">
        <v>35</v>
      </c>
      <c r="C496" s="21" t="s">
        <v>26</v>
      </c>
      <c r="D496" s="9" t="s">
        <v>253</v>
      </c>
      <c r="E496" s="22"/>
      <c r="F496" s="2">
        <f>F497+F498</f>
        <v>62080</v>
      </c>
      <c r="G496" s="2">
        <f>G497+G498</f>
        <v>62080</v>
      </c>
      <c r="H496" s="2">
        <f>H497+H498</f>
        <v>29744</v>
      </c>
      <c r="I496" s="107">
        <f t="shared" si="55"/>
        <v>47.91237113402062</v>
      </c>
    </row>
    <row r="497" spans="1:9" ht="32.25" customHeight="1">
      <c r="A497" s="49" t="s">
        <v>167</v>
      </c>
      <c r="B497" s="21" t="s">
        <v>35</v>
      </c>
      <c r="C497" s="21" t="s">
        <v>26</v>
      </c>
      <c r="D497" s="9" t="s">
        <v>253</v>
      </c>
      <c r="E497" s="22" t="s">
        <v>144</v>
      </c>
      <c r="F497" s="2">
        <v>60780</v>
      </c>
      <c r="G497" s="2">
        <v>60780</v>
      </c>
      <c r="H497" s="2">
        <v>29744</v>
      </c>
      <c r="I497" s="107">
        <f t="shared" si="55"/>
        <v>48.93715037841395</v>
      </c>
    </row>
    <row r="498" spans="1:9" ht="32.25" customHeight="1">
      <c r="A498" s="20" t="s">
        <v>103</v>
      </c>
      <c r="B498" s="21" t="s">
        <v>35</v>
      </c>
      <c r="C498" s="21" t="s">
        <v>26</v>
      </c>
      <c r="D498" s="9" t="s">
        <v>253</v>
      </c>
      <c r="E498" s="22" t="s">
        <v>104</v>
      </c>
      <c r="F498" s="2">
        <v>1300</v>
      </c>
      <c r="G498" s="2">
        <v>1300</v>
      </c>
      <c r="H498" s="2">
        <v>0</v>
      </c>
      <c r="I498" s="107">
        <f t="shared" si="55"/>
        <v>0</v>
      </c>
    </row>
    <row r="499" spans="1:9" ht="15.75" customHeight="1">
      <c r="A499" s="15" t="s">
        <v>15</v>
      </c>
      <c r="B499" s="21" t="s">
        <v>35</v>
      </c>
      <c r="C499" s="21" t="s">
        <v>26</v>
      </c>
      <c r="D499" s="9" t="s">
        <v>254</v>
      </c>
      <c r="E499" s="22"/>
      <c r="F499" s="2">
        <f aca="true" t="shared" si="58" ref="F499:H500">F500</f>
        <v>24325</v>
      </c>
      <c r="G499" s="2">
        <f t="shared" si="58"/>
        <v>24325</v>
      </c>
      <c r="H499" s="2">
        <f t="shared" si="58"/>
        <v>10879</v>
      </c>
      <c r="I499" s="107">
        <f t="shared" si="55"/>
        <v>44.723535457348405</v>
      </c>
    </row>
    <row r="500" spans="1:9" ht="32.25" customHeight="1">
      <c r="A500" s="10" t="s">
        <v>3</v>
      </c>
      <c r="B500" s="21" t="s">
        <v>35</v>
      </c>
      <c r="C500" s="21" t="s">
        <v>26</v>
      </c>
      <c r="D500" s="9" t="s">
        <v>255</v>
      </c>
      <c r="E500" s="22" t="s">
        <v>256</v>
      </c>
      <c r="F500" s="2">
        <f t="shared" si="58"/>
        <v>24325</v>
      </c>
      <c r="G500" s="2">
        <f t="shared" si="58"/>
        <v>24325</v>
      </c>
      <c r="H500" s="2">
        <f t="shared" si="58"/>
        <v>10879</v>
      </c>
      <c r="I500" s="107">
        <f t="shared" si="55"/>
        <v>44.723535457348405</v>
      </c>
    </row>
    <row r="501" spans="1:9" ht="32.25" customHeight="1">
      <c r="A501" s="49" t="s">
        <v>167</v>
      </c>
      <c r="B501" s="21" t="s">
        <v>35</v>
      </c>
      <c r="C501" s="21" t="s">
        <v>26</v>
      </c>
      <c r="D501" s="9" t="s">
        <v>255</v>
      </c>
      <c r="E501" s="22" t="s">
        <v>144</v>
      </c>
      <c r="F501" s="2">
        <v>24325</v>
      </c>
      <c r="G501" s="2">
        <v>24325</v>
      </c>
      <c r="H501" s="2">
        <v>10879</v>
      </c>
      <c r="I501" s="107">
        <f t="shared" si="55"/>
        <v>44.723535457348405</v>
      </c>
    </row>
    <row r="502" spans="1:9" ht="49.5" customHeight="1">
      <c r="A502" s="15" t="s">
        <v>39</v>
      </c>
      <c r="B502" s="21" t="s">
        <v>35</v>
      </c>
      <c r="C502" s="21" t="s">
        <v>26</v>
      </c>
      <c r="D502" s="9" t="s">
        <v>257</v>
      </c>
      <c r="E502" s="22"/>
      <c r="F502" s="2">
        <f>F505+F503</f>
        <v>11648</v>
      </c>
      <c r="G502" s="2">
        <f>G505+G503</f>
        <v>11648</v>
      </c>
      <c r="H502" s="2">
        <f>H505+H503</f>
        <v>8703</v>
      </c>
      <c r="I502" s="107">
        <f t="shared" si="55"/>
        <v>74.71668956043956</v>
      </c>
    </row>
    <row r="503" spans="1:9" ht="31.5" customHeight="1">
      <c r="A503" s="15" t="s">
        <v>484</v>
      </c>
      <c r="B503" s="21" t="s">
        <v>35</v>
      </c>
      <c r="C503" s="21" t="s">
        <v>26</v>
      </c>
      <c r="D503" s="9" t="s">
        <v>485</v>
      </c>
      <c r="E503" s="22"/>
      <c r="F503" s="2">
        <f>F504</f>
        <v>48</v>
      </c>
      <c r="G503" s="2">
        <f>G504</f>
        <v>48</v>
      </c>
      <c r="H503" s="2">
        <f>H504</f>
        <v>0</v>
      </c>
      <c r="I503" s="107">
        <f t="shared" si="55"/>
        <v>0</v>
      </c>
    </row>
    <row r="504" spans="1:9" ht="31.5" customHeight="1">
      <c r="A504" s="49" t="s">
        <v>167</v>
      </c>
      <c r="B504" s="21" t="s">
        <v>35</v>
      </c>
      <c r="C504" s="21" t="s">
        <v>26</v>
      </c>
      <c r="D504" s="9" t="s">
        <v>485</v>
      </c>
      <c r="E504" s="22" t="s">
        <v>144</v>
      </c>
      <c r="F504" s="2">
        <v>48</v>
      </c>
      <c r="G504" s="2">
        <v>48</v>
      </c>
      <c r="H504" s="2">
        <v>0</v>
      </c>
      <c r="I504" s="107">
        <f t="shared" si="55"/>
        <v>0</v>
      </c>
    </row>
    <row r="505" spans="1:9" ht="49.5" customHeight="1">
      <c r="A505" s="15" t="s">
        <v>51</v>
      </c>
      <c r="B505" s="21" t="s">
        <v>35</v>
      </c>
      <c r="C505" s="21" t="s">
        <v>26</v>
      </c>
      <c r="D505" s="9" t="s">
        <v>258</v>
      </c>
      <c r="E505" s="22"/>
      <c r="F505" s="2">
        <f>F506+F507+F508</f>
        <v>11600</v>
      </c>
      <c r="G505" s="2">
        <f>G506+G507+G508</f>
        <v>11600</v>
      </c>
      <c r="H505" s="2">
        <f>H506+H507+H508</f>
        <v>8703</v>
      </c>
      <c r="I505" s="107">
        <f t="shared" si="55"/>
        <v>75.02586206896552</v>
      </c>
    </row>
    <row r="506" spans="1:9" ht="32.25" customHeight="1">
      <c r="A506" s="49" t="s">
        <v>167</v>
      </c>
      <c r="B506" s="21" t="s">
        <v>35</v>
      </c>
      <c r="C506" s="21" t="s">
        <v>26</v>
      </c>
      <c r="D506" s="9" t="s">
        <v>258</v>
      </c>
      <c r="E506" s="22" t="s">
        <v>144</v>
      </c>
      <c r="F506" s="2">
        <v>9920</v>
      </c>
      <c r="G506" s="2">
        <v>9920</v>
      </c>
      <c r="H506" s="2">
        <v>7143</v>
      </c>
      <c r="I506" s="107">
        <f t="shared" si="55"/>
        <v>72.00604838709678</v>
      </c>
    </row>
    <row r="507" spans="1:9" ht="16.5" customHeight="1">
      <c r="A507" s="49" t="s">
        <v>118</v>
      </c>
      <c r="B507" s="17" t="s">
        <v>35</v>
      </c>
      <c r="C507" s="17" t="s">
        <v>26</v>
      </c>
      <c r="D507" s="18" t="s">
        <v>258</v>
      </c>
      <c r="E507" s="19" t="s">
        <v>119</v>
      </c>
      <c r="F507" s="24">
        <v>80</v>
      </c>
      <c r="G507" s="24">
        <v>80</v>
      </c>
      <c r="H507" s="24">
        <v>0</v>
      </c>
      <c r="I507" s="107">
        <f t="shared" si="55"/>
        <v>0</v>
      </c>
    </row>
    <row r="508" spans="1:9" ht="32.25" customHeight="1">
      <c r="A508" s="20" t="s">
        <v>103</v>
      </c>
      <c r="B508" s="17" t="s">
        <v>35</v>
      </c>
      <c r="C508" s="17" t="s">
        <v>26</v>
      </c>
      <c r="D508" s="18" t="s">
        <v>258</v>
      </c>
      <c r="E508" s="19" t="s">
        <v>104</v>
      </c>
      <c r="F508" s="24">
        <v>1600</v>
      </c>
      <c r="G508" s="24">
        <v>1600</v>
      </c>
      <c r="H508" s="24">
        <v>1560</v>
      </c>
      <c r="I508" s="107">
        <f t="shared" si="55"/>
        <v>97.5</v>
      </c>
    </row>
    <row r="509" spans="1:9" ht="16.5" customHeight="1">
      <c r="A509" s="15" t="s">
        <v>64</v>
      </c>
      <c r="B509" s="21" t="s">
        <v>35</v>
      </c>
      <c r="C509" s="21" t="s">
        <v>26</v>
      </c>
      <c r="D509" s="9" t="s">
        <v>202</v>
      </c>
      <c r="E509" s="22"/>
      <c r="F509" s="2">
        <f>F510+F512</f>
        <v>10545</v>
      </c>
      <c r="G509" s="2">
        <f>G510+G512</f>
        <v>10545</v>
      </c>
      <c r="H509" s="2">
        <f>H510+H512</f>
        <v>0</v>
      </c>
      <c r="I509" s="107">
        <f t="shared" si="55"/>
        <v>0</v>
      </c>
    </row>
    <row r="510" spans="1:9" ht="66" customHeight="1">
      <c r="A510" s="15" t="s">
        <v>65</v>
      </c>
      <c r="B510" s="21" t="s">
        <v>35</v>
      </c>
      <c r="C510" s="21" t="s">
        <v>26</v>
      </c>
      <c r="D510" s="9" t="s">
        <v>259</v>
      </c>
      <c r="E510" s="22"/>
      <c r="F510" s="2">
        <f>F511</f>
        <v>500</v>
      </c>
      <c r="G510" s="2">
        <f>G511</f>
        <v>500</v>
      </c>
      <c r="H510" s="2">
        <f>H511</f>
        <v>0</v>
      </c>
      <c r="I510" s="107">
        <f t="shared" si="55"/>
        <v>0</v>
      </c>
    </row>
    <row r="511" spans="1:9" ht="66" customHeight="1">
      <c r="A511" s="26" t="s">
        <v>376</v>
      </c>
      <c r="B511" s="17" t="s">
        <v>35</v>
      </c>
      <c r="C511" s="17" t="s">
        <v>26</v>
      </c>
      <c r="D511" s="18" t="s">
        <v>259</v>
      </c>
      <c r="E511" s="19" t="s">
        <v>377</v>
      </c>
      <c r="F511" s="2">
        <v>500</v>
      </c>
      <c r="G511" s="2">
        <v>500</v>
      </c>
      <c r="H511" s="2">
        <v>0</v>
      </c>
      <c r="I511" s="107">
        <f t="shared" si="55"/>
        <v>0</v>
      </c>
    </row>
    <row r="512" spans="1:9" ht="80.25" customHeight="1">
      <c r="A512" s="26" t="s">
        <v>72</v>
      </c>
      <c r="B512" s="17" t="s">
        <v>35</v>
      </c>
      <c r="C512" s="17" t="s">
        <v>26</v>
      </c>
      <c r="D512" s="48" t="s">
        <v>203</v>
      </c>
      <c r="E512" s="16"/>
      <c r="F512" s="2">
        <f>F513+F514</f>
        <v>10045</v>
      </c>
      <c r="G512" s="2">
        <f>G513+G514</f>
        <v>10045</v>
      </c>
      <c r="H512" s="2">
        <f>H513+H514</f>
        <v>0</v>
      </c>
      <c r="I512" s="107">
        <f t="shared" si="55"/>
        <v>0</v>
      </c>
    </row>
    <row r="513" spans="1:9" ht="16.5" customHeight="1">
      <c r="A513" s="26" t="s">
        <v>189</v>
      </c>
      <c r="B513" s="17" t="s">
        <v>35</v>
      </c>
      <c r="C513" s="17" t="s">
        <v>26</v>
      </c>
      <c r="D513" s="48" t="s">
        <v>203</v>
      </c>
      <c r="E513" s="16" t="s">
        <v>190</v>
      </c>
      <c r="F513" s="2">
        <v>45</v>
      </c>
      <c r="G513" s="2">
        <v>45</v>
      </c>
      <c r="H513" s="2">
        <v>0</v>
      </c>
      <c r="I513" s="107">
        <f t="shared" si="55"/>
        <v>0</v>
      </c>
    </row>
    <row r="514" spans="1:9" ht="32.25" customHeight="1">
      <c r="A514" s="20" t="s">
        <v>103</v>
      </c>
      <c r="B514" s="17" t="s">
        <v>35</v>
      </c>
      <c r="C514" s="17" t="s">
        <v>26</v>
      </c>
      <c r="D514" s="48" t="s">
        <v>203</v>
      </c>
      <c r="E514" s="16" t="s">
        <v>104</v>
      </c>
      <c r="F514" s="2">
        <v>10000</v>
      </c>
      <c r="G514" s="2">
        <v>10000</v>
      </c>
      <c r="H514" s="2">
        <v>0</v>
      </c>
      <c r="I514" s="107">
        <f t="shared" si="55"/>
        <v>0</v>
      </c>
    </row>
    <row r="515" spans="1:9" ht="12" customHeight="1">
      <c r="A515" s="15"/>
      <c r="B515" s="21"/>
      <c r="C515" s="21"/>
      <c r="D515" s="9"/>
      <c r="E515" s="22"/>
      <c r="F515" s="2"/>
      <c r="G515" s="2"/>
      <c r="H515" s="2"/>
      <c r="I515" s="107"/>
    </row>
    <row r="516" spans="1:9" ht="49.5" customHeight="1">
      <c r="A516" s="27" t="s">
        <v>349</v>
      </c>
      <c r="B516" s="28" t="s">
        <v>35</v>
      </c>
      <c r="C516" s="28" t="s">
        <v>30</v>
      </c>
      <c r="D516" s="36"/>
      <c r="E516" s="37"/>
      <c r="F516" s="6">
        <f>F517+F525</f>
        <v>36478</v>
      </c>
      <c r="G516" s="6">
        <f>G517+G525+G520</f>
        <v>37141</v>
      </c>
      <c r="H516" s="6">
        <f>H517+H525+H520</f>
        <v>11789</v>
      </c>
      <c r="I516" s="108">
        <f t="shared" si="55"/>
        <v>31.74120244473762</v>
      </c>
    </row>
    <row r="517" spans="1:9" ht="80.25" customHeight="1">
      <c r="A517" s="7" t="s">
        <v>100</v>
      </c>
      <c r="B517" s="21" t="s">
        <v>35</v>
      </c>
      <c r="C517" s="21" t="s">
        <v>30</v>
      </c>
      <c r="D517" s="21" t="s">
        <v>101</v>
      </c>
      <c r="E517" s="22"/>
      <c r="F517" s="5">
        <f aca="true" t="shared" si="59" ref="F517:H518">F518</f>
        <v>5348</v>
      </c>
      <c r="G517" s="5">
        <f t="shared" si="59"/>
        <v>5348</v>
      </c>
      <c r="H517" s="5">
        <f t="shared" si="59"/>
        <v>2496</v>
      </c>
      <c r="I517" s="107">
        <f t="shared" si="55"/>
        <v>46.67165295437547</v>
      </c>
    </row>
    <row r="518" spans="1:9" ht="16.5" customHeight="1">
      <c r="A518" s="10" t="s">
        <v>10</v>
      </c>
      <c r="B518" s="21" t="s">
        <v>35</v>
      </c>
      <c r="C518" s="21" t="s">
        <v>30</v>
      </c>
      <c r="D518" s="21" t="s">
        <v>107</v>
      </c>
      <c r="E518" s="22"/>
      <c r="F518" s="5">
        <f t="shared" si="59"/>
        <v>5348</v>
      </c>
      <c r="G518" s="5">
        <f t="shared" si="59"/>
        <v>5348</v>
      </c>
      <c r="H518" s="5">
        <f t="shared" si="59"/>
        <v>2496</v>
      </c>
      <c r="I518" s="107">
        <f t="shared" si="55"/>
        <v>46.67165295437547</v>
      </c>
    </row>
    <row r="519" spans="1:9" ht="32.25" customHeight="1">
      <c r="A519" s="20" t="s">
        <v>103</v>
      </c>
      <c r="B519" s="21" t="s">
        <v>35</v>
      </c>
      <c r="C519" s="21" t="s">
        <v>30</v>
      </c>
      <c r="D519" s="21" t="s">
        <v>107</v>
      </c>
      <c r="E519" s="22" t="s">
        <v>104</v>
      </c>
      <c r="F519" s="5">
        <v>5348</v>
      </c>
      <c r="G519" s="5">
        <v>5348</v>
      </c>
      <c r="H519" s="5">
        <v>2496</v>
      </c>
      <c r="I519" s="107">
        <f t="shared" si="55"/>
        <v>46.67165295437547</v>
      </c>
    </row>
    <row r="520" spans="1:9" ht="16.5" customHeight="1">
      <c r="A520" s="15" t="s">
        <v>18</v>
      </c>
      <c r="B520" s="21" t="s">
        <v>35</v>
      </c>
      <c r="C520" s="21" t="s">
        <v>30</v>
      </c>
      <c r="D520" s="21" t="s">
        <v>120</v>
      </c>
      <c r="E520" s="22"/>
      <c r="F520" s="5">
        <f aca="true" t="shared" si="60" ref="F520:H521">F521</f>
        <v>0</v>
      </c>
      <c r="G520" s="5">
        <f t="shared" si="60"/>
        <v>663</v>
      </c>
      <c r="H520" s="5">
        <f t="shared" si="60"/>
        <v>565</v>
      </c>
      <c r="I520" s="107">
        <f t="shared" si="55"/>
        <v>85.21870286576168</v>
      </c>
    </row>
    <row r="521" spans="1:9" ht="32.25" customHeight="1">
      <c r="A521" s="10" t="s">
        <v>121</v>
      </c>
      <c r="B521" s="21" t="s">
        <v>35</v>
      </c>
      <c r="C521" s="21" t="s">
        <v>30</v>
      </c>
      <c r="D521" s="21" t="s">
        <v>122</v>
      </c>
      <c r="E521" s="22"/>
      <c r="F521" s="5">
        <f t="shared" si="60"/>
        <v>0</v>
      </c>
      <c r="G521" s="5">
        <f t="shared" si="60"/>
        <v>663</v>
      </c>
      <c r="H521" s="5">
        <f t="shared" si="60"/>
        <v>565</v>
      </c>
      <c r="I521" s="107">
        <f t="shared" si="55"/>
        <v>85.21870286576168</v>
      </c>
    </row>
    <row r="522" spans="1:9" ht="32.25" customHeight="1">
      <c r="A522" s="32" t="s">
        <v>440</v>
      </c>
      <c r="B522" s="21" t="s">
        <v>35</v>
      </c>
      <c r="C522" s="21" t="s">
        <v>30</v>
      </c>
      <c r="D522" s="21" t="s">
        <v>123</v>
      </c>
      <c r="E522" s="22"/>
      <c r="F522" s="5">
        <f>F523+F524</f>
        <v>0</v>
      </c>
      <c r="G522" s="5">
        <f>G523+G524</f>
        <v>663</v>
      </c>
      <c r="H522" s="5">
        <f>H523+H524</f>
        <v>565</v>
      </c>
      <c r="I522" s="107">
        <f t="shared" si="55"/>
        <v>85.21870286576168</v>
      </c>
    </row>
    <row r="523" spans="1:9" ht="16.5" customHeight="1">
      <c r="A523" s="26" t="s">
        <v>260</v>
      </c>
      <c r="B523" s="21" t="s">
        <v>35</v>
      </c>
      <c r="C523" s="21" t="s">
        <v>30</v>
      </c>
      <c r="D523" s="21" t="s">
        <v>124</v>
      </c>
      <c r="E523" s="22" t="s">
        <v>261</v>
      </c>
      <c r="F523" s="5">
        <v>0</v>
      </c>
      <c r="G523" s="5">
        <v>565</v>
      </c>
      <c r="H523" s="5">
        <v>565</v>
      </c>
      <c r="I523" s="107">
        <f t="shared" si="55"/>
        <v>100</v>
      </c>
    </row>
    <row r="524" spans="1:9" ht="32.25" customHeight="1">
      <c r="A524" s="20" t="s">
        <v>103</v>
      </c>
      <c r="B524" s="21" t="s">
        <v>35</v>
      </c>
      <c r="C524" s="21" t="s">
        <v>30</v>
      </c>
      <c r="D524" s="21" t="s">
        <v>124</v>
      </c>
      <c r="E524" s="22" t="s">
        <v>104</v>
      </c>
      <c r="F524" s="5">
        <v>0</v>
      </c>
      <c r="G524" s="5">
        <v>98</v>
      </c>
      <c r="H524" s="5">
        <v>0</v>
      </c>
      <c r="I524" s="107">
        <f t="shared" si="55"/>
        <v>0</v>
      </c>
    </row>
    <row r="525" spans="1:9" ht="32.25" customHeight="1">
      <c r="A525" s="7" t="s">
        <v>67</v>
      </c>
      <c r="B525" s="21" t="s">
        <v>35</v>
      </c>
      <c r="C525" s="21" t="s">
        <v>30</v>
      </c>
      <c r="D525" s="21" t="s">
        <v>160</v>
      </c>
      <c r="E525" s="22"/>
      <c r="F525" s="5">
        <f>F526+F529+F532+F537+F539+F541+F546+F535</f>
        <v>31130</v>
      </c>
      <c r="G525" s="5">
        <f>G526+G529+G532+G537+G539+G541+G546+G535</f>
        <v>31130</v>
      </c>
      <c r="H525" s="5">
        <f>H526+H529+H532+H537+H539+H541+H546+H535</f>
        <v>8728</v>
      </c>
      <c r="I525" s="107">
        <f t="shared" si="55"/>
        <v>28.037263090266624</v>
      </c>
    </row>
    <row r="526" spans="1:9" ht="49.5" customHeight="1">
      <c r="A526" s="7" t="s">
        <v>57</v>
      </c>
      <c r="B526" s="21" t="s">
        <v>35</v>
      </c>
      <c r="C526" s="21" t="s">
        <v>30</v>
      </c>
      <c r="D526" s="21" t="s">
        <v>262</v>
      </c>
      <c r="E526" s="22"/>
      <c r="F526" s="5">
        <f>F527+F528</f>
        <v>2610</v>
      </c>
      <c r="G526" s="5">
        <f>G527+G528</f>
        <v>2610</v>
      </c>
      <c r="H526" s="5">
        <f>H527+H528</f>
        <v>1265</v>
      </c>
      <c r="I526" s="107">
        <f t="shared" si="55"/>
        <v>48.46743295019157</v>
      </c>
    </row>
    <row r="527" spans="1:9" ht="32.25" customHeight="1">
      <c r="A527" s="49" t="s">
        <v>167</v>
      </c>
      <c r="B527" s="21" t="s">
        <v>35</v>
      </c>
      <c r="C527" s="21" t="s">
        <v>30</v>
      </c>
      <c r="D527" s="21" t="s">
        <v>262</v>
      </c>
      <c r="E527" s="22" t="s">
        <v>144</v>
      </c>
      <c r="F527" s="5">
        <v>1010</v>
      </c>
      <c r="G527" s="5">
        <v>1010</v>
      </c>
      <c r="H527" s="5">
        <v>585</v>
      </c>
      <c r="I527" s="107">
        <f t="shared" si="55"/>
        <v>57.920792079207914</v>
      </c>
    </row>
    <row r="528" spans="1:9" ht="16.5" customHeight="1">
      <c r="A528" s="26" t="s">
        <v>260</v>
      </c>
      <c r="B528" s="17" t="s">
        <v>35</v>
      </c>
      <c r="C528" s="17" t="s">
        <v>30</v>
      </c>
      <c r="D528" s="17" t="s">
        <v>262</v>
      </c>
      <c r="E528" s="19" t="s">
        <v>261</v>
      </c>
      <c r="F528" s="5">
        <v>1600</v>
      </c>
      <c r="G528" s="5">
        <v>1600</v>
      </c>
      <c r="H528" s="5">
        <v>680</v>
      </c>
      <c r="I528" s="107">
        <f aca="true" t="shared" si="61" ref="I528:I596">H528/G528*100</f>
        <v>42.5</v>
      </c>
    </row>
    <row r="529" spans="1:9" ht="32.25" customHeight="1">
      <c r="A529" s="49" t="s">
        <v>92</v>
      </c>
      <c r="B529" s="17" t="s">
        <v>35</v>
      </c>
      <c r="C529" s="17" t="s">
        <v>30</v>
      </c>
      <c r="D529" s="17" t="s">
        <v>185</v>
      </c>
      <c r="E529" s="19"/>
      <c r="F529" s="5">
        <f>F530+F531</f>
        <v>235</v>
      </c>
      <c r="G529" s="5">
        <f>G530+G531</f>
        <v>235</v>
      </c>
      <c r="H529" s="5">
        <f>H530+H531</f>
        <v>140</v>
      </c>
      <c r="I529" s="107">
        <f t="shared" si="61"/>
        <v>59.57446808510638</v>
      </c>
    </row>
    <row r="530" spans="1:9" ht="32.25" customHeight="1">
      <c r="A530" s="49" t="s">
        <v>167</v>
      </c>
      <c r="B530" s="17" t="s">
        <v>35</v>
      </c>
      <c r="C530" s="17" t="s">
        <v>30</v>
      </c>
      <c r="D530" s="17" t="s">
        <v>185</v>
      </c>
      <c r="E530" s="19" t="s">
        <v>144</v>
      </c>
      <c r="F530" s="5">
        <v>70</v>
      </c>
      <c r="G530" s="5">
        <v>70</v>
      </c>
      <c r="H530" s="5">
        <v>35</v>
      </c>
      <c r="I530" s="107">
        <f t="shared" si="61"/>
        <v>50</v>
      </c>
    </row>
    <row r="531" spans="1:9" ht="17.25" customHeight="1">
      <c r="A531" s="26" t="s">
        <v>260</v>
      </c>
      <c r="B531" s="17" t="s">
        <v>35</v>
      </c>
      <c r="C531" s="17" t="s">
        <v>30</v>
      </c>
      <c r="D531" s="17" t="s">
        <v>185</v>
      </c>
      <c r="E531" s="19" t="s">
        <v>261</v>
      </c>
      <c r="F531" s="5">
        <v>165</v>
      </c>
      <c r="G531" s="5">
        <v>165</v>
      </c>
      <c r="H531" s="5">
        <v>105</v>
      </c>
      <c r="I531" s="107">
        <f t="shared" si="61"/>
        <v>63.63636363636363</v>
      </c>
    </row>
    <row r="532" spans="1:9" ht="31.5" customHeight="1">
      <c r="A532" s="49" t="s">
        <v>263</v>
      </c>
      <c r="B532" s="17" t="s">
        <v>35</v>
      </c>
      <c r="C532" s="17" t="s">
        <v>30</v>
      </c>
      <c r="D532" s="17" t="s">
        <v>264</v>
      </c>
      <c r="E532" s="19"/>
      <c r="F532" s="5">
        <f aca="true" t="shared" si="62" ref="F532:H533">F533</f>
        <v>153</v>
      </c>
      <c r="G532" s="5">
        <f t="shared" si="62"/>
        <v>153</v>
      </c>
      <c r="H532" s="5">
        <f t="shared" si="62"/>
        <v>70</v>
      </c>
      <c r="I532" s="107">
        <f t="shared" si="61"/>
        <v>45.751633986928105</v>
      </c>
    </row>
    <row r="533" spans="1:9" ht="49.5" customHeight="1">
      <c r="A533" s="15" t="s">
        <v>429</v>
      </c>
      <c r="B533" s="17" t="s">
        <v>35</v>
      </c>
      <c r="C533" s="17" t="s">
        <v>30</v>
      </c>
      <c r="D533" s="17" t="s">
        <v>430</v>
      </c>
      <c r="E533" s="19"/>
      <c r="F533" s="5">
        <f t="shared" si="62"/>
        <v>153</v>
      </c>
      <c r="G533" s="5">
        <f t="shared" si="62"/>
        <v>153</v>
      </c>
      <c r="H533" s="5">
        <f t="shared" si="62"/>
        <v>70</v>
      </c>
      <c r="I533" s="107">
        <f t="shared" si="61"/>
        <v>45.751633986928105</v>
      </c>
    </row>
    <row r="534" spans="1:9" ht="17.25" customHeight="1">
      <c r="A534" s="26" t="s">
        <v>260</v>
      </c>
      <c r="B534" s="17" t="s">
        <v>35</v>
      </c>
      <c r="C534" s="17" t="s">
        <v>30</v>
      </c>
      <c r="D534" s="17" t="s">
        <v>430</v>
      </c>
      <c r="E534" s="19" t="s">
        <v>261</v>
      </c>
      <c r="F534" s="5">
        <v>153</v>
      </c>
      <c r="G534" s="5">
        <v>153</v>
      </c>
      <c r="H534" s="5">
        <v>70</v>
      </c>
      <c r="I534" s="107">
        <f t="shared" si="61"/>
        <v>45.751633986928105</v>
      </c>
    </row>
    <row r="535" spans="1:9" ht="80.25" customHeight="1">
      <c r="A535" s="15" t="s">
        <v>74</v>
      </c>
      <c r="B535" s="17" t="s">
        <v>35</v>
      </c>
      <c r="C535" s="17" t="s">
        <v>30</v>
      </c>
      <c r="D535" s="9" t="s">
        <v>191</v>
      </c>
      <c r="E535" s="22"/>
      <c r="F535" s="5">
        <f>F536</f>
        <v>300</v>
      </c>
      <c r="G535" s="5">
        <f>G536</f>
        <v>300</v>
      </c>
      <c r="H535" s="5">
        <f>H536</f>
        <v>0</v>
      </c>
      <c r="I535" s="107">
        <f t="shared" si="61"/>
        <v>0</v>
      </c>
    </row>
    <row r="536" spans="1:9" ht="32.25" customHeight="1">
      <c r="A536" s="20" t="s">
        <v>103</v>
      </c>
      <c r="B536" s="17" t="s">
        <v>35</v>
      </c>
      <c r="C536" s="17" t="s">
        <v>30</v>
      </c>
      <c r="D536" s="18" t="s">
        <v>191</v>
      </c>
      <c r="E536" s="19" t="s">
        <v>104</v>
      </c>
      <c r="F536" s="5">
        <v>300</v>
      </c>
      <c r="G536" s="5">
        <v>300</v>
      </c>
      <c r="H536" s="5">
        <v>0</v>
      </c>
      <c r="I536" s="107">
        <f t="shared" si="61"/>
        <v>0</v>
      </c>
    </row>
    <row r="537" spans="1:9" ht="32.25" customHeight="1">
      <c r="A537" s="15" t="s">
        <v>86</v>
      </c>
      <c r="B537" s="17" t="s">
        <v>35</v>
      </c>
      <c r="C537" s="17" t="s">
        <v>30</v>
      </c>
      <c r="D537" s="17" t="s">
        <v>234</v>
      </c>
      <c r="E537" s="19"/>
      <c r="F537" s="5">
        <f>F538</f>
        <v>152</v>
      </c>
      <c r="G537" s="5">
        <f>G538</f>
        <v>152</v>
      </c>
      <c r="H537" s="5">
        <f>H538</f>
        <v>100</v>
      </c>
      <c r="I537" s="107">
        <f t="shared" si="61"/>
        <v>65.78947368421053</v>
      </c>
    </row>
    <row r="538" spans="1:9" ht="17.25" customHeight="1">
      <c r="A538" s="26" t="s">
        <v>260</v>
      </c>
      <c r="B538" s="17" t="s">
        <v>35</v>
      </c>
      <c r="C538" s="17" t="s">
        <v>30</v>
      </c>
      <c r="D538" s="17" t="s">
        <v>234</v>
      </c>
      <c r="E538" s="19" t="s">
        <v>261</v>
      </c>
      <c r="F538" s="5">
        <v>152</v>
      </c>
      <c r="G538" s="5">
        <v>152</v>
      </c>
      <c r="H538" s="5">
        <v>100</v>
      </c>
      <c r="I538" s="107">
        <f t="shared" si="61"/>
        <v>65.78947368421053</v>
      </c>
    </row>
    <row r="539" spans="1:9" ht="49.5" customHeight="1">
      <c r="A539" s="20" t="s">
        <v>249</v>
      </c>
      <c r="B539" s="17" t="s">
        <v>35</v>
      </c>
      <c r="C539" s="17" t="s">
        <v>30</v>
      </c>
      <c r="D539" s="17" t="s">
        <v>250</v>
      </c>
      <c r="E539" s="19"/>
      <c r="F539" s="5">
        <f>F540</f>
        <v>76</v>
      </c>
      <c r="G539" s="5">
        <f>G540</f>
        <v>76</v>
      </c>
      <c r="H539" s="5">
        <f>H540</f>
        <v>18</v>
      </c>
      <c r="I539" s="107">
        <f t="shared" si="61"/>
        <v>23.684210526315788</v>
      </c>
    </row>
    <row r="540" spans="1:9" ht="32.25" customHeight="1">
      <c r="A540" s="49" t="s">
        <v>167</v>
      </c>
      <c r="B540" s="17" t="s">
        <v>35</v>
      </c>
      <c r="C540" s="17" t="s">
        <v>30</v>
      </c>
      <c r="D540" s="17" t="s">
        <v>250</v>
      </c>
      <c r="E540" s="19" t="s">
        <v>144</v>
      </c>
      <c r="F540" s="5">
        <v>76</v>
      </c>
      <c r="G540" s="5">
        <v>76</v>
      </c>
      <c r="H540" s="5">
        <v>18</v>
      </c>
      <c r="I540" s="107">
        <f t="shared" si="61"/>
        <v>23.684210526315788</v>
      </c>
    </row>
    <row r="541" spans="1:9" ht="66" customHeight="1">
      <c r="A541" s="10" t="s">
        <v>246</v>
      </c>
      <c r="B541" s="17" t="s">
        <v>35</v>
      </c>
      <c r="C541" s="17" t="s">
        <v>30</v>
      </c>
      <c r="D541" s="17" t="s">
        <v>247</v>
      </c>
      <c r="E541" s="19"/>
      <c r="F541" s="5">
        <f>F542+F544</f>
        <v>21276</v>
      </c>
      <c r="G541" s="5">
        <f>G542+G544</f>
        <v>21276</v>
      </c>
      <c r="H541" s="5">
        <f>H542+H544</f>
        <v>5511</v>
      </c>
      <c r="I541" s="107">
        <f t="shared" si="61"/>
        <v>25.902425267907503</v>
      </c>
    </row>
    <row r="542" spans="1:9" ht="32.25" customHeight="1">
      <c r="A542" s="10" t="s">
        <v>277</v>
      </c>
      <c r="B542" s="17" t="s">
        <v>35</v>
      </c>
      <c r="C542" s="17" t="s">
        <v>30</v>
      </c>
      <c r="D542" s="17" t="s">
        <v>278</v>
      </c>
      <c r="E542" s="19"/>
      <c r="F542" s="5">
        <f>F543</f>
        <v>17323</v>
      </c>
      <c r="G542" s="5">
        <f>G543</f>
        <v>17323</v>
      </c>
      <c r="H542" s="5">
        <f>H543</f>
        <v>4760</v>
      </c>
      <c r="I542" s="107">
        <f t="shared" si="61"/>
        <v>27.47791952894995</v>
      </c>
    </row>
    <row r="543" spans="1:9" ht="32.25" customHeight="1">
      <c r="A543" s="20" t="s">
        <v>103</v>
      </c>
      <c r="B543" s="17" t="s">
        <v>35</v>
      </c>
      <c r="C543" s="17" t="s">
        <v>30</v>
      </c>
      <c r="D543" s="17" t="s">
        <v>278</v>
      </c>
      <c r="E543" s="19" t="s">
        <v>104</v>
      </c>
      <c r="F543" s="5">
        <v>17323</v>
      </c>
      <c r="G543" s="5">
        <v>17323</v>
      </c>
      <c r="H543" s="5">
        <v>4760</v>
      </c>
      <c r="I543" s="107">
        <f t="shared" si="61"/>
        <v>27.47791952894995</v>
      </c>
    </row>
    <row r="544" spans="1:9" ht="17.25" customHeight="1">
      <c r="A544" s="10" t="s">
        <v>279</v>
      </c>
      <c r="B544" s="17" t="s">
        <v>35</v>
      </c>
      <c r="C544" s="17" t="s">
        <v>30</v>
      </c>
      <c r="D544" s="17" t="s">
        <v>280</v>
      </c>
      <c r="E544" s="19"/>
      <c r="F544" s="5">
        <f>F545</f>
        <v>3953</v>
      </c>
      <c r="G544" s="5">
        <f>G545</f>
        <v>3953</v>
      </c>
      <c r="H544" s="5">
        <f>H545</f>
        <v>751</v>
      </c>
      <c r="I544" s="107">
        <f t="shared" si="61"/>
        <v>18.99822919301796</v>
      </c>
    </row>
    <row r="545" spans="1:9" ht="32.25" customHeight="1">
      <c r="A545" s="20" t="s">
        <v>103</v>
      </c>
      <c r="B545" s="17" t="s">
        <v>35</v>
      </c>
      <c r="C545" s="17" t="s">
        <v>30</v>
      </c>
      <c r="D545" s="17" t="s">
        <v>280</v>
      </c>
      <c r="E545" s="19" t="s">
        <v>104</v>
      </c>
      <c r="F545" s="5">
        <v>3953</v>
      </c>
      <c r="G545" s="5">
        <v>3953</v>
      </c>
      <c r="H545" s="5">
        <v>751</v>
      </c>
      <c r="I545" s="107">
        <f t="shared" si="61"/>
        <v>18.99822919301796</v>
      </c>
    </row>
    <row r="546" spans="1:9" ht="66" customHeight="1">
      <c r="A546" s="15" t="s">
        <v>392</v>
      </c>
      <c r="B546" s="17" t="s">
        <v>35</v>
      </c>
      <c r="C546" s="17" t="s">
        <v>30</v>
      </c>
      <c r="D546" s="17" t="s">
        <v>216</v>
      </c>
      <c r="E546" s="19"/>
      <c r="F546" s="5">
        <f>F547+F549+F551</f>
        <v>6328</v>
      </c>
      <c r="G546" s="5">
        <f>G547+G549+G551</f>
        <v>6328</v>
      </c>
      <c r="H546" s="5">
        <f>H547+H549+H551</f>
        <v>1624</v>
      </c>
      <c r="I546" s="107">
        <f t="shared" si="61"/>
        <v>25.663716814159294</v>
      </c>
    </row>
    <row r="547" spans="1:9" ht="49.5" customHeight="1">
      <c r="A547" s="15" t="s">
        <v>378</v>
      </c>
      <c r="B547" s="17" t="s">
        <v>35</v>
      </c>
      <c r="C547" s="17" t="s">
        <v>30</v>
      </c>
      <c r="D547" s="17" t="s">
        <v>380</v>
      </c>
      <c r="E547" s="19"/>
      <c r="F547" s="5">
        <f>F548</f>
        <v>4229</v>
      </c>
      <c r="G547" s="5">
        <f>G548</f>
        <v>4229</v>
      </c>
      <c r="H547" s="5">
        <f>H548</f>
        <v>1097</v>
      </c>
      <c r="I547" s="107">
        <f t="shared" si="61"/>
        <v>25.939938519744622</v>
      </c>
    </row>
    <row r="548" spans="1:9" ht="32.25" customHeight="1">
      <c r="A548" s="20" t="s">
        <v>103</v>
      </c>
      <c r="B548" s="17" t="s">
        <v>35</v>
      </c>
      <c r="C548" s="17" t="s">
        <v>30</v>
      </c>
      <c r="D548" s="17" t="s">
        <v>380</v>
      </c>
      <c r="E548" s="19" t="s">
        <v>104</v>
      </c>
      <c r="F548" s="5">
        <v>4229</v>
      </c>
      <c r="G548" s="5">
        <v>4229</v>
      </c>
      <c r="H548" s="5">
        <v>1097</v>
      </c>
      <c r="I548" s="107">
        <f t="shared" si="61"/>
        <v>25.939938519744622</v>
      </c>
    </row>
    <row r="549" spans="1:9" ht="32.25" customHeight="1">
      <c r="A549" s="15" t="s">
        <v>379</v>
      </c>
      <c r="B549" s="17" t="s">
        <v>35</v>
      </c>
      <c r="C549" s="17" t="s">
        <v>30</v>
      </c>
      <c r="D549" s="17" t="s">
        <v>381</v>
      </c>
      <c r="E549" s="19"/>
      <c r="F549" s="5">
        <f>F550</f>
        <v>1757</v>
      </c>
      <c r="G549" s="5">
        <f>G550</f>
        <v>1757</v>
      </c>
      <c r="H549" s="5">
        <f>H550</f>
        <v>388</v>
      </c>
      <c r="I549" s="107">
        <f t="shared" si="61"/>
        <v>22.083096186681843</v>
      </c>
    </row>
    <row r="550" spans="1:9" ht="32.25" customHeight="1">
      <c r="A550" s="20" t="s">
        <v>103</v>
      </c>
      <c r="B550" s="17" t="s">
        <v>35</v>
      </c>
      <c r="C550" s="17" t="s">
        <v>30</v>
      </c>
      <c r="D550" s="17" t="s">
        <v>381</v>
      </c>
      <c r="E550" s="19" t="s">
        <v>104</v>
      </c>
      <c r="F550" s="5">
        <v>1757</v>
      </c>
      <c r="G550" s="5">
        <v>1757</v>
      </c>
      <c r="H550" s="5">
        <v>388</v>
      </c>
      <c r="I550" s="107">
        <f t="shared" si="61"/>
        <v>22.083096186681843</v>
      </c>
    </row>
    <row r="551" spans="1:9" ht="80.25" customHeight="1">
      <c r="A551" s="15" t="s">
        <v>391</v>
      </c>
      <c r="B551" s="17" t="s">
        <v>35</v>
      </c>
      <c r="C551" s="17" t="s">
        <v>30</v>
      </c>
      <c r="D551" s="17" t="s">
        <v>375</v>
      </c>
      <c r="E551" s="19"/>
      <c r="F551" s="5">
        <f>F552</f>
        <v>342</v>
      </c>
      <c r="G551" s="5">
        <f>G552</f>
        <v>342</v>
      </c>
      <c r="H551" s="5">
        <f>H552</f>
        <v>139</v>
      </c>
      <c r="I551" s="107">
        <f t="shared" si="61"/>
        <v>40.643274853801174</v>
      </c>
    </row>
    <row r="552" spans="1:9" ht="32.25" customHeight="1">
      <c r="A552" s="49" t="s">
        <v>167</v>
      </c>
      <c r="B552" s="17" t="s">
        <v>35</v>
      </c>
      <c r="C552" s="17" t="s">
        <v>30</v>
      </c>
      <c r="D552" s="17" t="s">
        <v>375</v>
      </c>
      <c r="E552" s="19" t="s">
        <v>144</v>
      </c>
      <c r="F552" s="5">
        <v>342</v>
      </c>
      <c r="G552" s="5">
        <v>342</v>
      </c>
      <c r="H552" s="5">
        <v>139</v>
      </c>
      <c r="I552" s="107">
        <f t="shared" si="61"/>
        <v>40.643274853801174</v>
      </c>
    </row>
    <row r="553" spans="1:9" ht="12" customHeight="1">
      <c r="A553" s="10"/>
      <c r="B553" s="21"/>
      <c r="C553" s="21"/>
      <c r="D553" s="9"/>
      <c r="E553" s="22"/>
      <c r="F553" s="13"/>
      <c r="G553" s="13"/>
      <c r="H553" s="13"/>
      <c r="I553" s="107"/>
    </row>
    <row r="554" spans="1:9" ht="32.25" customHeight="1">
      <c r="A554" s="44" t="s">
        <v>281</v>
      </c>
      <c r="B554" s="59" t="s">
        <v>33</v>
      </c>
      <c r="C554" s="59"/>
      <c r="D554" s="60"/>
      <c r="E554" s="61"/>
      <c r="F554" s="4">
        <f>F555+F574+F591+F599+F628</f>
        <v>986553</v>
      </c>
      <c r="G554" s="4">
        <f>G555+G574+G591+G599+G628</f>
        <v>987025</v>
      </c>
      <c r="H554" s="4">
        <f>H555+H574+H591+H599+H628</f>
        <v>437255</v>
      </c>
      <c r="I554" s="108">
        <f t="shared" si="61"/>
        <v>44.30029634507738</v>
      </c>
    </row>
    <row r="555" spans="1:9" ht="15.75" customHeight="1">
      <c r="A555" s="27" t="s">
        <v>284</v>
      </c>
      <c r="B555" s="28" t="s">
        <v>33</v>
      </c>
      <c r="C555" s="28" t="s">
        <v>26</v>
      </c>
      <c r="D555" s="36"/>
      <c r="E555" s="37"/>
      <c r="F555" s="6">
        <f>F564+F570+F560+F556</f>
        <v>245437</v>
      </c>
      <c r="G555" s="6">
        <f>G564+G570+G560+G556</f>
        <v>245734</v>
      </c>
      <c r="H555" s="6">
        <f>H564+H570+H560+H556</f>
        <v>131872</v>
      </c>
      <c r="I555" s="108">
        <f t="shared" si="61"/>
        <v>53.66453156665337</v>
      </c>
    </row>
    <row r="556" spans="1:9" ht="15.75" customHeight="1">
      <c r="A556" s="15" t="s">
        <v>18</v>
      </c>
      <c r="B556" s="21" t="s">
        <v>33</v>
      </c>
      <c r="C556" s="21" t="s">
        <v>26</v>
      </c>
      <c r="D556" s="21" t="s">
        <v>120</v>
      </c>
      <c r="E556" s="22"/>
      <c r="F556" s="5">
        <f aca="true" t="shared" si="63" ref="F556:G558">F557</f>
        <v>0</v>
      </c>
      <c r="G556" s="5">
        <f t="shared" si="63"/>
        <v>297</v>
      </c>
      <c r="H556" s="5">
        <f>H557</f>
        <v>17</v>
      </c>
      <c r="I556" s="107">
        <f t="shared" si="61"/>
        <v>5.723905723905724</v>
      </c>
    </row>
    <row r="557" spans="1:9" ht="32.25" customHeight="1">
      <c r="A557" s="10" t="s">
        <v>121</v>
      </c>
      <c r="B557" s="21" t="s">
        <v>33</v>
      </c>
      <c r="C557" s="21" t="s">
        <v>26</v>
      </c>
      <c r="D557" s="21" t="s">
        <v>122</v>
      </c>
      <c r="E557" s="22"/>
      <c r="F557" s="5">
        <f t="shared" si="63"/>
        <v>0</v>
      </c>
      <c r="G557" s="5">
        <f t="shared" si="63"/>
        <v>297</v>
      </c>
      <c r="H557" s="5">
        <f>H558</f>
        <v>17</v>
      </c>
      <c r="I557" s="107">
        <f t="shared" si="61"/>
        <v>5.723905723905724</v>
      </c>
    </row>
    <row r="558" spans="1:9" ht="32.25" customHeight="1">
      <c r="A558" s="32" t="s">
        <v>440</v>
      </c>
      <c r="B558" s="21" t="s">
        <v>33</v>
      </c>
      <c r="C558" s="21" t="s">
        <v>26</v>
      </c>
      <c r="D558" s="21" t="s">
        <v>123</v>
      </c>
      <c r="E558" s="22"/>
      <c r="F558" s="5">
        <f t="shared" si="63"/>
        <v>0</v>
      </c>
      <c r="G558" s="5">
        <f t="shared" si="63"/>
        <v>297</v>
      </c>
      <c r="H558" s="5">
        <f>H559</f>
        <v>17</v>
      </c>
      <c r="I558" s="107">
        <f t="shared" si="61"/>
        <v>5.723905723905724</v>
      </c>
    </row>
    <row r="559" spans="1:9" ht="32.25" customHeight="1">
      <c r="A559" s="32" t="s">
        <v>167</v>
      </c>
      <c r="B559" s="21" t="s">
        <v>33</v>
      </c>
      <c r="C559" s="21" t="s">
        <v>26</v>
      </c>
      <c r="D559" s="21" t="s">
        <v>124</v>
      </c>
      <c r="E559" s="22" t="s">
        <v>144</v>
      </c>
      <c r="F559" s="5">
        <v>0</v>
      </c>
      <c r="G559" s="5">
        <v>297</v>
      </c>
      <c r="H559" s="5">
        <v>17</v>
      </c>
      <c r="I559" s="107">
        <f t="shared" si="61"/>
        <v>5.723905723905724</v>
      </c>
    </row>
    <row r="560" spans="1:9" ht="49.5" customHeight="1">
      <c r="A560" s="15" t="s">
        <v>196</v>
      </c>
      <c r="B560" s="21" t="s">
        <v>33</v>
      </c>
      <c r="C560" s="21" t="s">
        <v>26</v>
      </c>
      <c r="D560" s="8" t="s">
        <v>197</v>
      </c>
      <c r="E560" s="25"/>
      <c r="F560" s="5">
        <f aca="true" t="shared" si="64" ref="F560:H562">F561</f>
        <v>6100</v>
      </c>
      <c r="G560" s="5">
        <f t="shared" si="64"/>
        <v>6100</v>
      </c>
      <c r="H560" s="5">
        <f t="shared" si="64"/>
        <v>449</v>
      </c>
      <c r="I560" s="107">
        <f t="shared" si="61"/>
        <v>7.360655737704919</v>
      </c>
    </row>
    <row r="561" spans="1:9" ht="114" customHeight="1">
      <c r="A561" s="78" t="s">
        <v>448</v>
      </c>
      <c r="B561" s="21" t="s">
        <v>33</v>
      </c>
      <c r="C561" s="21" t="s">
        <v>26</v>
      </c>
      <c r="D561" s="8" t="s">
        <v>450</v>
      </c>
      <c r="E561" s="25"/>
      <c r="F561" s="5">
        <f t="shared" si="64"/>
        <v>6100</v>
      </c>
      <c r="G561" s="5">
        <f t="shared" si="64"/>
        <v>6100</v>
      </c>
      <c r="H561" s="5">
        <f t="shared" si="64"/>
        <v>449</v>
      </c>
      <c r="I561" s="107">
        <f t="shared" si="61"/>
        <v>7.360655737704919</v>
      </c>
    </row>
    <row r="562" spans="1:9" ht="66" customHeight="1">
      <c r="A562" s="20" t="s">
        <v>449</v>
      </c>
      <c r="B562" s="17" t="s">
        <v>33</v>
      </c>
      <c r="C562" s="17" t="s">
        <v>26</v>
      </c>
      <c r="D562" s="18" t="s">
        <v>451</v>
      </c>
      <c r="E562" s="25"/>
      <c r="F562" s="5">
        <f t="shared" si="64"/>
        <v>6100</v>
      </c>
      <c r="G562" s="5">
        <f t="shared" si="64"/>
        <v>6100</v>
      </c>
      <c r="H562" s="5">
        <f t="shared" si="64"/>
        <v>449</v>
      </c>
      <c r="I562" s="107">
        <f t="shared" si="61"/>
        <v>7.360655737704919</v>
      </c>
    </row>
    <row r="563" spans="1:9" ht="15.75" customHeight="1">
      <c r="A563" s="15" t="s">
        <v>189</v>
      </c>
      <c r="B563" s="21" t="s">
        <v>33</v>
      </c>
      <c r="C563" s="21" t="s">
        <v>26</v>
      </c>
      <c r="D563" s="8" t="s">
        <v>451</v>
      </c>
      <c r="E563" s="25" t="s">
        <v>190</v>
      </c>
      <c r="F563" s="5">
        <v>6100</v>
      </c>
      <c r="G563" s="5">
        <v>6100</v>
      </c>
      <c r="H563" s="5">
        <v>449</v>
      </c>
      <c r="I563" s="107">
        <f t="shared" si="61"/>
        <v>7.360655737704919</v>
      </c>
    </row>
    <row r="564" spans="1:9" ht="32.25" customHeight="1">
      <c r="A564" s="15" t="s">
        <v>2</v>
      </c>
      <c r="B564" s="21" t="s">
        <v>33</v>
      </c>
      <c r="C564" s="21" t="s">
        <v>26</v>
      </c>
      <c r="D564" s="9" t="s">
        <v>285</v>
      </c>
      <c r="E564" s="31"/>
      <c r="F564" s="2">
        <f>F567+F565</f>
        <v>218452</v>
      </c>
      <c r="G564" s="2">
        <f>G567+G565</f>
        <v>218452</v>
      </c>
      <c r="H564" s="2">
        <f>H567+H565</f>
        <v>120879</v>
      </c>
      <c r="I564" s="107">
        <f t="shared" si="61"/>
        <v>55.334352626663986</v>
      </c>
    </row>
    <row r="565" spans="1:9" ht="32.25" customHeight="1">
      <c r="A565" s="15" t="s">
        <v>486</v>
      </c>
      <c r="B565" s="21" t="s">
        <v>33</v>
      </c>
      <c r="C565" s="21" t="s">
        <v>26</v>
      </c>
      <c r="D565" s="9" t="s">
        <v>487</v>
      </c>
      <c r="E565" s="31"/>
      <c r="F565" s="2">
        <f>F566</f>
        <v>48148</v>
      </c>
      <c r="G565" s="2">
        <f>G566</f>
        <v>48148</v>
      </c>
      <c r="H565" s="2">
        <f>H566</f>
        <v>29483</v>
      </c>
      <c r="I565" s="107">
        <f t="shared" si="61"/>
        <v>61.23411148957382</v>
      </c>
    </row>
    <row r="566" spans="1:9" ht="32.25" customHeight="1">
      <c r="A566" s="49" t="s">
        <v>167</v>
      </c>
      <c r="B566" s="21" t="s">
        <v>33</v>
      </c>
      <c r="C566" s="21" t="s">
        <v>26</v>
      </c>
      <c r="D566" s="9" t="s">
        <v>487</v>
      </c>
      <c r="E566" s="22" t="s">
        <v>144</v>
      </c>
      <c r="F566" s="2">
        <v>48148</v>
      </c>
      <c r="G566" s="2">
        <v>48148</v>
      </c>
      <c r="H566" s="2">
        <v>29483</v>
      </c>
      <c r="I566" s="107">
        <f t="shared" si="61"/>
        <v>61.23411148957382</v>
      </c>
    </row>
    <row r="567" spans="1:9" ht="32.25" customHeight="1">
      <c r="A567" s="10" t="s">
        <v>3</v>
      </c>
      <c r="B567" s="21" t="s">
        <v>33</v>
      </c>
      <c r="C567" s="21" t="s">
        <v>26</v>
      </c>
      <c r="D567" s="9" t="s">
        <v>286</v>
      </c>
      <c r="E567" s="22"/>
      <c r="F567" s="2">
        <f>F568+F569</f>
        <v>170304</v>
      </c>
      <c r="G567" s="2">
        <f>G568+G569</f>
        <v>170304</v>
      </c>
      <c r="H567" s="2">
        <f>H568+H569</f>
        <v>91396</v>
      </c>
      <c r="I567" s="107">
        <f t="shared" si="61"/>
        <v>53.666384817737686</v>
      </c>
    </row>
    <row r="568" spans="1:9" ht="32.25" customHeight="1">
      <c r="A568" s="49" t="s">
        <v>167</v>
      </c>
      <c r="B568" s="21" t="s">
        <v>33</v>
      </c>
      <c r="C568" s="21" t="s">
        <v>26</v>
      </c>
      <c r="D568" s="9" t="s">
        <v>286</v>
      </c>
      <c r="E568" s="22" t="s">
        <v>144</v>
      </c>
      <c r="F568" s="2">
        <v>169304</v>
      </c>
      <c r="G568" s="2">
        <v>169304</v>
      </c>
      <c r="H568" s="2">
        <v>91396</v>
      </c>
      <c r="I568" s="107">
        <f t="shared" si="61"/>
        <v>53.98336719746728</v>
      </c>
    </row>
    <row r="569" spans="1:9" ht="32.25" customHeight="1">
      <c r="A569" s="20" t="s">
        <v>103</v>
      </c>
      <c r="B569" s="21" t="s">
        <v>33</v>
      </c>
      <c r="C569" s="21" t="s">
        <v>26</v>
      </c>
      <c r="D569" s="9" t="s">
        <v>286</v>
      </c>
      <c r="E569" s="22" t="s">
        <v>104</v>
      </c>
      <c r="F569" s="2">
        <v>1000</v>
      </c>
      <c r="G569" s="2">
        <v>1000</v>
      </c>
      <c r="H569" s="2">
        <v>0</v>
      </c>
      <c r="I569" s="107"/>
    </row>
    <row r="570" spans="1:9" ht="15.75" customHeight="1">
      <c r="A570" s="15" t="s">
        <v>5</v>
      </c>
      <c r="B570" s="21" t="s">
        <v>33</v>
      </c>
      <c r="C570" s="21" t="s">
        <v>26</v>
      </c>
      <c r="D570" s="9" t="s">
        <v>287</v>
      </c>
      <c r="E570" s="31"/>
      <c r="F570" s="2">
        <f aca="true" t="shared" si="65" ref="F570:H571">F571</f>
        <v>20885</v>
      </c>
      <c r="G570" s="2">
        <f t="shared" si="65"/>
        <v>20885</v>
      </c>
      <c r="H570" s="2">
        <f t="shared" si="65"/>
        <v>10527</v>
      </c>
      <c r="I570" s="107">
        <f t="shared" si="61"/>
        <v>50.40459660043093</v>
      </c>
    </row>
    <row r="571" spans="1:9" ht="32.25" customHeight="1">
      <c r="A571" s="10" t="s">
        <v>3</v>
      </c>
      <c r="B571" s="21" t="s">
        <v>33</v>
      </c>
      <c r="C571" s="21" t="s">
        <v>26</v>
      </c>
      <c r="D571" s="9" t="s">
        <v>288</v>
      </c>
      <c r="E571" s="22"/>
      <c r="F571" s="2">
        <f t="shared" si="65"/>
        <v>20885</v>
      </c>
      <c r="G571" s="2">
        <f t="shared" si="65"/>
        <v>20885</v>
      </c>
      <c r="H571" s="2">
        <f t="shared" si="65"/>
        <v>10527</v>
      </c>
      <c r="I571" s="107">
        <f t="shared" si="61"/>
        <v>50.40459660043093</v>
      </c>
    </row>
    <row r="572" spans="1:9" ht="32.25" customHeight="1">
      <c r="A572" s="49" t="s">
        <v>167</v>
      </c>
      <c r="B572" s="21" t="s">
        <v>33</v>
      </c>
      <c r="C572" s="21" t="s">
        <v>26</v>
      </c>
      <c r="D572" s="9" t="s">
        <v>288</v>
      </c>
      <c r="E572" s="22" t="s">
        <v>144</v>
      </c>
      <c r="F572" s="2">
        <v>20885</v>
      </c>
      <c r="G572" s="2">
        <v>20885</v>
      </c>
      <c r="H572" s="2">
        <v>10527</v>
      </c>
      <c r="I572" s="107">
        <f t="shared" si="61"/>
        <v>50.40459660043093</v>
      </c>
    </row>
    <row r="573" spans="1:9" ht="12" customHeight="1">
      <c r="A573" s="49"/>
      <c r="B573" s="21"/>
      <c r="C573" s="21"/>
      <c r="D573" s="9"/>
      <c r="E573" s="22"/>
      <c r="F573" s="2"/>
      <c r="G573" s="2"/>
      <c r="H573" s="2"/>
      <c r="I573" s="107"/>
    </row>
    <row r="574" spans="1:9" ht="16.5" customHeight="1">
      <c r="A574" s="62" t="s">
        <v>289</v>
      </c>
      <c r="B574" s="28" t="s">
        <v>33</v>
      </c>
      <c r="C574" s="28" t="s">
        <v>27</v>
      </c>
      <c r="D574" s="36"/>
      <c r="E574" s="37"/>
      <c r="F574" s="6">
        <f>F579+F583+F575+F587</f>
        <v>103048</v>
      </c>
      <c r="G574" s="6">
        <f>G579+G583+G575+G587</f>
        <v>103170</v>
      </c>
      <c r="H574" s="6">
        <f>H579+H583+H575+H587</f>
        <v>40365</v>
      </c>
      <c r="I574" s="108">
        <f t="shared" si="61"/>
        <v>39.12474556557139</v>
      </c>
    </row>
    <row r="575" spans="1:9" ht="16.5" customHeight="1">
      <c r="A575" s="15" t="s">
        <v>18</v>
      </c>
      <c r="B575" s="21" t="s">
        <v>33</v>
      </c>
      <c r="C575" s="21" t="s">
        <v>27</v>
      </c>
      <c r="D575" s="21" t="s">
        <v>120</v>
      </c>
      <c r="E575" s="22"/>
      <c r="F575" s="5">
        <f aca="true" t="shared" si="66" ref="F575:H577">F576</f>
        <v>0</v>
      </c>
      <c r="G575" s="5">
        <f t="shared" si="66"/>
        <v>100</v>
      </c>
      <c r="H575" s="5">
        <f t="shared" si="66"/>
        <v>0</v>
      </c>
      <c r="I575" s="107">
        <f t="shared" si="61"/>
        <v>0</v>
      </c>
    </row>
    <row r="576" spans="1:9" ht="32.25" customHeight="1">
      <c r="A576" s="10" t="s">
        <v>121</v>
      </c>
      <c r="B576" s="21" t="s">
        <v>33</v>
      </c>
      <c r="C576" s="21" t="s">
        <v>27</v>
      </c>
      <c r="D576" s="21" t="s">
        <v>122</v>
      </c>
      <c r="E576" s="22"/>
      <c r="F576" s="5">
        <f t="shared" si="66"/>
        <v>0</v>
      </c>
      <c r="G576" s="5">
        <f t="shared" si="66"/>
        <v>100</v>
      </c>
      <c r="H576" s="5">
        <f t="shared" si="66"/>
        <v>0</v>
      </c>
      <c r="I576" s="107">
        <f t="shared" si="61"/>
        <v>0</v>
      </c>
    </row>
    <row r="577" spans="1:9" ht="32.25" customHeight="1">
      <c r="A577" s="32" t="s">
        <v>440</v>
      </c>
      <c r="B577" s="21" t="s">
        <v>33</v>
      </c>
      <c r="C577" s="21" t="s">
        <v>27</v>
      </c>
      <c r="D577" s="21" t="s">
        <v>123</v>
      </c>
      <c r="E577" s="22"/>
      <c r="F577" s="5">
        <f t="shared" si="66"/>
        <v>0</v>
      </c>
      <c r="G577" s="5">
        <f t="shared" si="66"/>
        <v>100</v>
      </c>
      <c r="H577" s="5">
        <f t="shared" si="66"/>
        <v>0</v>
      </c>
      <c r="I577" s="107">
        <f t="shared" si="61"/>
        <v>0</v>
      </c>
    </row>
    <row r="578" spans="1:9" ht="32.25" customHeight="1">
      <c r="A578" s="32" t="s">
        <v>167</v>
      </c>
      <c r="B578" s="21" t="s">
        <v>33</v>
      </c>
      <c r="C578" s="21" t="s">
        <v>27</v>
      </c>
      <c r="D578" s="21" t="s">
        <v>124</v>
      </c>
      <c r="E578" s="22" t="s">
        <v>144</v>
      </c>
      <c r="F578" s="5">
        <v>0</v>
      </c>
      <c r="G578" s="5">
        <v>100</v>
      </c>
      <c r="H578" s="5">
        <v>0</v>
      </c>
      <c r="I578" s="107">
        <f t="shared" si="61"/>
        <v>0</v>
      </c>
    </row>
    <row r="579" spans="1:9" ht="49.5" customHeight="1">
      <c r="A579" s="15" t="s">
        <v>196</v>
      </c>
      <c r="B579" s="35" t="s">
        <v>33</v>
      </c>
      <c r="C579" s="35" t="s">
        <v>27</v>
      </c>
      <c r="D579" s="8" t="s">
        <v>197</v>
      </c>
      <c r="E579" s="25"/>
      <c r="F579" s="5">
        <f>F580</f>
        <v>8265</v>
      </c>
      <c r="G579" s="5">
        <f>G580</f>
        <v>8265</v>
      </c>
      <c r="H579" s="5">
        <f>H580</f>
        <v>278</v>
      </c>
      <c r="I579" s="107">
        <f t="shared" si="61"/>
        <v>3.363581367211131</v>
      </c>
    </row>
    <row r="580" spans="1:9" ht="114" customHeight="1">
      <c r="A580" s="78" t="s">
        <v>448</v>
      </c>
      <c r="B580" s="35" t="s">
        <v>33</v>
      </c>
      <c r="C580" s="35" t="s">
        <v>27</v>
      </c>
      <c r="D580" s="9" t="s">
        <v>450</v>
      </c>
      <c r="E580" s="22"/>
      <c r="F580" s="5">
        <f aca="true" t="shared" si="67" ref="F580:H581">F581</f>
        <v>8265</v>
      </c>
      <c r="G580" s="5">
        <f t="shared" si="67"/>
        <v>8265</v>
      </c>
      <c r="H580" s="5">
        <f t="shared" si="67"/>
        <v>278</v>
      </c>
      <c r="I580" s="107">
        <f t="shared" si="61"/>
        <v>3.363581367211131</v>
      </c>
    </row>
    <row r="581" spans="1:9" ht="66" customHeight="1">
      <c r="A581" s="20" t="s">
        <v>449</v>
      </c>
      <c r="B581" s="35" t="s">
        <v>33</v>
      </c>
      <c r="C581" s="35" t="s">
        <v>27</v>
      </c>
      <c r="D581" s="9" t="s">
        <v>451</v>
      </c>
      <c r="E581" s="22"/>
      <c r="F581" s="5">
        <f t="shared" si="67"/>
        <v>8265</v>
      </c>
      <c r="G581" s="5">
        <f t="shared" si="67"/>
        <v>8265</v>
      </c>
      <c r="H581" s="5">
        <f t="shared" si="67"/>
        <v>278</v>
      </c>
      <c r="I581" s="107">
        <f t="shared" si="61"/>
        <v>3.363581367211131</v>
      </c>
    </row>
    <row r="582" spans="1:9" ht="15.75" customHeight="1">
      <c r="A582" s="15" t="s">
        <v>189</v>
      </c>
      <c r="B582" s="35" t="s">
        <v>33</v>
      </c>
      <c r="C582" s="35" t="s">
        <v>27</v>
      </c>
      <c r="D582" s="9" t="s">
        <v>451</v>
      </c>
      <c r="E582" s="22" t="s">
        <v>190</v>
      </c>
      <c r="F582" s="5">
        <v>8265</v>
      </c>
      <c r="G582" s="5">
        <v>8265</v>
      </c>
      <c r="H582" s="5">
        <v>278</v>
      </c>
      <c r="I582" s="107">
        <f t="shared" si="61"/>
        <v>3.363581367211131</v>
      </c>
    </row>
    <row r="583" spans="1:9" ht="32.25" customHeight="1">
      <c r="A583" s="15" t="s">
        <v>4</v>
      </c>
      <c r="B583" s="21" t="s">
        <v>33</v>
      </c>
      <c r="C583" s="35" t="s">
        <v>27</v>
      </c>
      <c r="D583" s="9" t="s">
        <v>290</v>
      </c>
      <c r="E583" s="22"/>
      <c r="F583" s="2">
        <f>F584</f>
        <v>68783</v>
      </c>
      <c r="G583" s="2">
        <f>G584</f>
        <v>68805</v>
      </c>
      <c r="H583" s="2">
        <f>H584</f>
        <v>40087</v>
      </c>
      <c r="I583" s="107">
        <f t="shared" si="61"/>
        <v>58.26175423297726</v>
      </c>
    </row>
    <row r="584" spans="1:9" ht="32.25" customHeight="1">
      <c r="A584" s="10" t="s">
        <v>3</v>
      </c>
      <c r="B584" s="21" t="s">
        <v>33</v>
      </c>
      <c r="C584" s="35" t="s">
        <v>27</v>
      </c>
      <c r="D584" s="91" t="s">
        <v>291</v>
      </c>
      <c r="E584" s="22"/>
      <c r="F584" s="2">
        <f>F585+F586</f>
        <v>68783</v>
      </c>
      <c r="G584" s="2">
        <f>G585+G586</f>
        <v>68805</v>
      </c>
      <c r="H584" s="2">
        <f>H585+H586</f>
        <v>40087</v>
      </c>
      <c r="I584" s="107">
        <f t="shared" si="61"/>
        <v>58.26175423297726</v>
      </c>
    </row>
    <row r="585" spans="1:9" ht="32.25" customHeight="1">
      <c r="A585" s="49" t="s">
        <v>167</v>
      </c>
      <c r="B585" s="21" t="s">
        <v>33</v>
      </c>
      <c r="C585" s="35" t="s">
        <v>27</v>
      </c>
      <c r="D585" s="9" t="s">
        <v>291</v>
      </c>
      <c r="E585" s="22" t="s">
        <v>144</v>
      </c>
      <c r="F585" s="2">
        <v>65833</v>
      </c>
      <c r="G585" s="2">
        <v>65855</v>
      </c>
      <c r="H585" s="2">
        <v>39997</v>
      </c>
      <c r="I585" s="107">
        <f t="shared" si="61"/>
        <v>60.73494799180017</v>
      </c>
    </row>
    <row r="586" spans="1:9" ht="32.25" customHeight="1">
      <c r="A586" s="20" t="s">
        <v>103</v>
      </c>
      <c r="B586" s="21" t="s">
        <v>33</v>
      </c>
      <c r="C586" s="35" t="s">
        <v>27</v>
      </c>
      <c r="D586" s="9" t="s">
        <v>291</v>
      </c>
      <c r="E586" s="22" t="s">
        <v>104</v>
      </c>
      <c r="F586" s="2">
        <v>2950</v>
      </c>
      <c r="G586" s="2">
        <v>2950</v>
      </c>
      <c r="H586" s="2">
        <v>90</v>
      </c>
      <c r="I586" s="107">
        <f t="shared" si="61"/>
        <v>3.050847457627119</v>
      </c>
    </row>
    <row r="587" spans="1:9" ht="32.25" customHeight="1">
      <c r="A587" s="7" t="s">
        <v>67</v>
      </c>
      <c r="B587" s="21" t="s">
        <v>33</v>
      </c>
      <c r="C587" s="35" t="s">
        <v>27</v>
      </c>
      <c r="D587" s="9" t="s">
        <v>160</v>
      </c>
      <c r="E587" s="22"/>
      <c r="F587" s="2">
        <f aca="true" t="shared" si="68" ref="F587:H588">F588</f>
        <v>26000</v>
      </c>
      <c r="G587" s="2">
        <f t="shared" si="68"/>
        <v>26000</v>
      </c>
      <c r="H587" s="2">
        <f t="shared" si="68"/>
        <v>0</v>
      </c>
      <c r="I587" s="107">
        <f t="shared" si="61"/>
        <v>0</v>
      </c>
    </row>
    <row r="588" spans="1:9" ht="49.5" customHeight="1">
      <c r="A588" s="20" t="s">
        <v>91</v>
      </c>
      <c r="B588" s="21" t="s">
        <v>33</v>
      </c>
      <c r="C588" s="35" t="s">
        <v>27</v>
      </c>
      <c r="D588" s="9" t="s">
        <v>307</v>
      </c>
      <c r="E588" s="22"/>
      <c r="F588" s="2">
        <f t="shared" si="68"/>
        <v>26000</v>
      </c>
      <c r="G588" s="2">
        <f t="shared" si="68"/>
        <v>26000</v>
      </c>
      <c r="H588" s="2">
        <f t="shared" si="68"/>
        <v>0</v>
      </c>
      <c r="I588" s="107">
        <f t="shared" si="61"/>
        <v>0</v>
      </c>
    </row>
    <row r="589" spans="1:9" ht="16.5" customHeight="1">
      <c r="A589" s="15" t="s">
        <v>189</v>
      </c>
      <c r="B589" s="21" t="s">
        <v>33</v>
      </c>
      <c r="C589" s="35" t="s">
        <v>27</v>
      </c>
      <c r="D589" s="9" t="s">
        <v>307</v>
      </c>
      <c r="E589" s="22" t="s">
        <v>190</v>
      </c>
      <c r="F589" s="2">
        <v>26000</v>
      </c>
      <c r="G589" s="2">
        <v>26000</v>
      </c>
      <c r="H589" s="2">
        <v>0</v>
      </c>
      <c r="I589" s="107">
        <f t="shared" si="61"/>
        <v>0</v>
      </c>
    </row>
    <row r="590" spans="1:9" ht="12" customHeight="1">
      <c r="A590" s="49"/>
      <c r="B590" s="21"/>
      <c r="C590" s="35"/>
      <c r="D590" s="9"/>
      <c r="E590" s="22"/>
      <c r="F590" s="2"/>
      <c r="G590" s="2"/>
      <c r="H590" s="2"/>
      <c r="I590" s="107"/>
    </row>
    <row r="591" spans="1:9" ht="16.5" customHeight="1">
      <c r="A591" s="62" t="s">
        <v>292</v>
      </c>
      <c r="B591" s="28" t="s">
        <v>33</v>
      </c>
      <c r="C591" s="28" t="s">
        <v>29</v>
      </c>
      <c r="D591" s="36"/>
      <c r="E591" s="37"/>
      <c r="F591" s="6">
        <f>F592+F595</f>
        <v>228560</v>
      </c>
      <c r="G591" s="6">
        <f>G592+G595</f>
        <v>228560</v>
      </c>
      <c r="H591" s="6">
        <f>H592+H595</f>
        <v>108229</v>
      </c>
      <c r="I591" s="108">
        <f t="shared" si="61"/>
        <v>47.35255512775639</v>
      </c>
    </row>
    <row r="592" spans="1:9" ht="16.5" customHeight="1">
      <c r="A592" s="15" t="s">
        <v>6</v>
      </c>
      <c r="B592" s="21" t="s">
        <v>33</v>
      </c>
      <c r="C592" s="35" t="s">
        <v>29</v>
      </c>
      <c r="D592" s="9" t="s">
        <v>293</v>
      </c>
      <c r="E592" s="22"/>
      <c r="F592" s="2">
        <f aca="true" t="shared" si="69" ref="F592:H593">F593</f>
        <v>186425</v>
      </c>
      <c r="G592" s="2">
        <f t="shared" si="69"/>
        <v>186425</v>
      </c>
      <c r="H592" s="2">
        <f t="shared" si="69"/>
        <v>94423</v>
      </c>
      <c r="I592" s="107">
        <f t="shared" si="61"/>
        <v>50.64932278396138</v>
      </c>
    </row>
    <row r="593" spans="1:9" ht="32.25" customHeight="1">
      <c r="A593" s="10" t="s">
        <v>3</v>
      </c>
      <c r="B593" s="21" t="s">
        <v>33</v>
      </c>
      <c r="C593" s="35" t="s">
        <v>29</v>
      </c>
      <c r="D593" s="9" t="s">
        <v>294</v>
      </c>
      <c r="E593" s="22"/>
      <c r="F593" s="2">
        <f t="shared" si="69"/>
        <v>186425</v>
      </c>
      <c r="G593" s="2">
        <f t="shared" si="69"/>
        <v>186425</v>
      </c>
      <c r="H593" s="2">
        <f t="shared" si="69"/>
        <v>94423</v>
      </c>
      <c r="I593" s="107">
        <f t="shared" si="61"/>
        <v>50.64932278396138</v>
      </c>
    </row>
    <row r="594" spans="1:9" ht="32.25" customHeight="1">
      <c r="A594" s="49" t="s">
        <v>167</v>
      </c>
      <c r="B594" s="21" t="s">
        <v>33</v>
      </c>
      <c r="C594" s="35" t="s">
        <v>29</v>
      </c>
      <c r="D594" s="9" t="s">
        <v>294</v>
      </c>
      <c r="E594" s="22" t="s">
        <v>144</v>
      </c>
      <c r="F594" s="2">
        <v>186425</v>
      </c>
      <c r="G594" s="2">
        <v>186425</v>
      </c>
      <c r="H594" s="2">
        <v>94423</v>
      </c>
      <c r="I594" s="107">
        <f t="shared" si="61"/>
        <v>50.64932278396138</v>
      </c>
    </row>
    <row r="595" spans="1:9" ht="32.25" customHeight="1">
      <c r="A595" s="20" t="s">
        <v>433</v>
      </c>
      <c r="B595" s="21" t="s">
        <v>33</v>
      </c>
      <c r="C595" s="35" t="s">
        <v>29</v>
      </c>
      <c r="D595" s="9" t="s">
        <v>434</v>
      </c>
      <c r="E595" s="22"/>
      <c r="F595" s="2">
        <f aca="true" t="shared" si="70" ref="F595:H596">F596</f>
        <v>42135</v>
      </c>
      <c r="G595" s="2">
        <f t="shared" si="70"/>
        <v>42135</v>
      </c>
      <c r="H595" s="2">
        <f t="shared" si="70"/>
        <v>13806</v>
      </c>
      <c r="I595" s="107">
        <f t="shared" si="61"/>
        <v>32.76610893556426</v>
      </c>
    </row>
    <row r="596" spans="1:9" ht="80.25" customHeight="1">
      <c r="A596" s="20" t="s">
        <v>488</v>
      </c>
      <c r="B596" s="21" t="s">
        <v>33</v>
      </c>
      <c r="C596" s="35" t="s">
        <v>29</v>
      </c>
      <c r="D596" s="9" t="s">
        <v>489</v>
      </c>
      <c r="E596" s="22"/>
      <c r="F596" s="2">
        <f t="shared" si="70"/>
        <v>42135</v>
      </c>
      <c r="G596" s="2">
        <f t="shared" si="70"/>
        <v>42135</v>
      </c>
      <c r="H596" s="2">
        <f t="shared" si="70"/>
        <v>13806</v>
      </c>
      <c r="I596" s="107">
        <f t="shared" si="61"/>
        <v>32.76610893556426</v>
      </c>
    </row>
    <row r="597" spans="1:9" ht="32.25" customHeight="1">
      <c r="A597" s="49" t="s">
        <v>167</v>
      </c>
      <c r="B597" s="21" t="s">
        <v>33</v>
      </c>
      <c r="C597" s="35" t="s">
        <v>29</v>
      </c>
      <c r="D597" s="9" t="s">
        <v>489</v>
      </c>
      <c r="E597" s="22" t="s">
        <v>144</v>
      </c>
      <c r="F597" s="2">
        <v>42135</v>
      </c>
      <c r="G597" s="2">
        <v>42135</v>
      </c>
      <c r="H597" s="2">
        <v>13806</v>
      </c>
      <c r="I597" s="107">
        <f aca="true" t="shared" si="71" ref="I597:I660">H597/G597*100</f>
        <v>32.76610893556426</v>
      </c>
    </row>
    <row r="598" spans="1:9" ht="12" customHeight="1">
      <c r="A598" s="49"/>
      <c r="B598" s="21"/>
      <c r="C598" s="35"/>
      <c r="D598" s="9"/>
      <c r="E598" s="22"/>
      <c r="F598" s="2"/>
      <c r="G598" s="2"/>
      <c r="H598" s="2"/>
      <c r="I598" s="107"/>
    </row>
    <row r="599" spans="1:9" ht="16.5" customHeight="1">
      <c r="A599" s="62" t="s">
        <v>295</v>
      </c>
      <c r="B599" s="28" t="s">
        <v>33</v>
      </c>
      <c r="C599" s="28" t="s">
        <v>35</v>
      </c>
      <c r="D599" s="36"/>
      <c r="E599" s="37"/>
      <c r="F599" s="6">
        <f>F604+F608+F617+F614+F600</f>
        <v>76223</v>
      </c>
      <c r="G599" s="6">
        <f>G604+G608+G617+G614+G600</f>
        <v>76276</v>
      </c>
      <c r="H599" s="6">
        <f>H604+H608+H617+H614+H600</f>
        <v>15469</v>
      </c>
      <c r="I599" s="108">
        <f t="shared" si="71"/>
        <v>20.280297865645814</v>
      </c>
    </row>
    <row r="600" spans="1:9" ht="16.5" customHeight="1">
      <c r="A600" s="15" t="s">
        <v>18</v>
      </c>
      <c r="B600" s="21" t="s">
        <v>33</v>
      </c>
      <c r="C600" s="21" t="s">
        <v>35</v>
      </c>
      <c r="D600" s="21" t="s">
        <v>120</v>
      </c>
      <c r="E600" s="25"/>
      <c r="F600" s="5">
        <f aca="true" t="shared" si="72" ref="F600:G602">F601</f>
        <v>0</v>
      </c>
      <c r="G600" s="5">
        <f t="shared" si="72"/>
        <v>53</v>
      </c>
      <c r="H600" s="5">
        <f>H601</f>
        <v>37</v>
      </c>
      <c r="I600" s="107">
        <f t="shared" si="71"/>
        <v>69.81132075471697</v>
      </c>
    </row>
    <row r="601" spans="1:9" ht="32.25" customHeight="1">
      <c r="A601" s="10" t="s">
        <v>121</v>
      </c>
      <c r="B601" s="21" t="s">
        <v>33</v>
      </c>
      <c r="C601" s="21" t="s">
        <v>35</v>
      </c>
      <c r="D601" s="21" t="s">
        <v>122</v>
      </c>
      <c r="E601" s="25"/>
      <c r="F601" s="5">
        <f t="shared" si="72"/>
        <v>0</v>
      </c>
      <c r="G601" s="5">
        <f t="shared" si="72"/>
        <v>53</v>
      </c>
      <c r="H601" s="5">
        <f>H602</f>
        <v>37</v>
      </c>
      <c r="I601" s="107">
        <f t="shared" si="71"/>
        <v>69.81132075471697</v>
      </c>
    </row>
    <row r="602" spans="1:9" ht="32.25" customHeight="1">
      <c r="A602" s="32" t="s">
        <v>440</v>
      </c>
      <c r="B602" s="21" t="s">
        <v>33</v>
      </c>
      <c r="C602" s="21" t="s">
        <v>35</v>
      </c>
      <c r="D602" s="21" t="s">
        <v>123</v>
      </c>
      <c r="E602" s="25"/>
      <c r="F602" s="5">
        <f t="shared" si="72"/>
        <v>0</v>
      </c>
      <c r="G602" s="5">
        <f t="shared" si="72"/>
        <v>53</v>
      </c>
      <c r="H602" s="5">
        <f>H603</f>
        <v>37</v>
      </c>
      <c r="I602" s="107">
        <f t="shared" si="71"/>
        <v>69.81132075471697</v>
      </c>
    </row>
    <row r="603" spans="1:9" ht="32.25" customHeight="1">
      <c r="A603" s="10" t="s">
        <v>298</v>
      </c>
      <c r="B603" s="21" t="s">
        <v>33</v>
      </c>
      <c r="C603" s="21" t="s">
        <v>35</v>
      </c>
      <c r="D603" s="21" t="s">
        <v>123</v>
      </c>
      <c r="E603" s="25" t="s">
        <v>299</v>
      </c>
      <c r="F603" s="5">
        <v>0</v>
      </c>
      <c r="G603" s="5">
        <v>53</v>
      </c>
      <c r="H603" s="5">
        <v>37</v>
      </c>
      <c r="I603" s="107">
        <f t="shared" si="71"/>
        <v>69.81132075471697</v>
      </c>
    </row>
    <row r="604" spans="1:9" ht="49.5" customHeight="1">
      <c r="A604" s="15" t="s">
        <v>196</v>
      </c>
      <c r="B604" s="21" t="s">
        <v>33</v>
      </c>
      <c r="C604" s="35" t="s">
        <v>35</v>
      </c>
      <c r="D604" s="9" t="s">
        <v>197</v>
      </c>
      <c r="E604" s="22"/>
      <c r="F604" s="2">
        <f>F605</f>
        <v>46050</v>
      </c>
      <c r="G604" s="2">
        <f>G605</f>
        <v>46050</v>
      </c>
      <c r="H604" s="2">
        <f>H605</f>
        <v>12433</v>
      </c>
      <c r="I604" s="107">
        <f t="shared" si="71"/>
        <v>26.998914223669924</v>
      </c>
    </row>
    <row r="605" spans="1:9" ht="114" customHeight="1">
      <c r="A605" s="78" t="s">
        <v>448</v>
      </c>
      <c r="B605" s="21" t="s">
        <v>33</v>
      </c>
      <c r="C605" s="35" t="s">
        <v>35</v>
      </c>
      <c r="D605" s="9" t="s">
        <v>450</v>
      </c>
      <c r="E605" s="22"/>
      <c r="F605" s="2">
        <f aca="true" t="shared" si="73" ref="F605:H606">F606</f>
        <v>46050</v>
      </c>
      <c r="G605" s="2">
        <f t="shared" si="73"/>
        <v>46050</v>
      </c>
      <c r="H605" s="2">
        <f t="shared" si="73"/>
        <v>12433</v>
      </c>
      <c r="I605" s="107">
        <f t="shared" si="71"/>
        <v>26.998914223669924</v>
      </c>
    </row>
    <row r="606" spans="1:9" ht="66" customHeight="1">
      <c r="A606" s="20" t="s">
        <v>449</v>
      </c>
      <c r="B606" s="21" t="s">
        <v>33</v>
      </c>
      <c r="C606" s="35" t="s">
        <v>35</v>
      </c>
      <c r="D606" s="9" t="s">
        <v>451</v>
      </c>
      <c r="E606" s="22"/>
      <c r="F606" s="2">
        <f t="shared" si="73"/>
        <v>46050</v>
      </c>
      <c r="G606" s="2">
        <f t="shared" si="73"/>
        <v>46050</v>
      </c>
      <c r="H606" s="2">
        <f t="shared" si="73"/>
        <v>12433</v>
      </c>
      <c r="I606" s="107">
        <f t="shared" si="71"/>
        <v>26.998914223669924</v>
      </c>
    </row>
    <row r="607" spans="1:9" ht="17.25" customHeight="1">
      <c r="A607" s="15" t="s">
        <v>189</v>
      </c>
      <c r="B607" s="21" t="s">
        <v>33</v>
      </c>
      <c r="C607" s="35" t="s">
        <v>35</v>
      </c>
      <c r="D607" s="9" t="s">
        <v>451</v>
      </c>
      <c r="E607" s="22" t="s">
        <v>190</v>
      </c>
      <c r="F607" s="2">
        <v>46050</v>
      </c>
      <c r="G607" s="2">
        <v>46050</v>
      </c>
      <c r="H607" s="2">
        <v>12433</v>
      </c>
      <c r="I607" s="107">
        <f t="shared" si="71"/>
        <v>26.998914223669924</v>
      </c>
    </row>
    <row r="608" spans="1:9" ht="32.25" customHeight="1">
      <c r="A608" s="15" t="s">
        <v>9</v>
      </c>
      <c r="B608" s="21" t="s">
        <v>33</v>
      </c>
      <c r="C608" s="21" t="s">
        <v>35</v>
      </c>
      <c r="D608" s="9" t="s">
        <v>296</v>
      </c>
      <c r="E608" s="22"/>
      <c r="F608" s="2">
        <f>F609</f>
        <v>20150</v>
      </c>
      <c r="G608" s="2">
        <f>G609</f>
        <v>20150</v>
      </c>
      <c r="H608" s="2">
        <f>H609</f>
        <v>135</v>
      </c>
      <c r="I608" s="107">
        <f t="shared" si="71"/>
        <v>0.6699751861042184</v>
      </c>
    </row>
    <row r="609" spans="1:9" ht="32.25" customHeight="1">
      <c r="A609" s="10" t="s">
        <v>7</v>
      </c>
      <c r="B609" s="21" t="s">
        <v>33</v>
      </c>
      <c r="C609" s="21" t="s">
        <v>35</v>
      </c>
      <c r="D609" s="9" t="s">
        <v>297</v>
      </c>
      <c r="E609" s="22"/>
      <c r="F609" s="2">
        <f>F610+F612</f>
        <v>20150</v>
      </c>
      <c r="G609" s="2">
        <f>G610+G612</f>
        <v>20150</v>
      </c>
      <c r="H609" s="2">
        <f>H610+H612</f>
        <v>135</v>
      </c>
      <c r="I609" s="107">
        <f t="shared" si="71"/>
        <v>0.6699751861042184</v>
      </c>
    </row>
    <row r="610" spans="1:9" ht="31.5" customHeight="1">
      <c r="A610" s="26" t="s">
        <v>454</v>
      </c>
      <c r="B610" s="17" t="s">
        <v>33</v>
      </c>
      <c r="C610" s="17" t="s">
        <v>35</v>
      </c>
      <c r="D610" s="18" t="s">
        <v>382</v>
      </c>
      <c r="E610" s="19"/>
      <c r="F610" s="2">
        <f>F611</f>
        <v>20000</v>
      </c>
      <c r="G610" s="2">
        <f>G611</f>
        <v>20000</v>
      </c>
      <c r="H610" s="2">
        <f>H611</f>
        <v>0</v>
      </c>
      <c r="I610" s="107">
        <f t="shared" si="71"/>
        <v>0</v>
      </c>
    </row>
    <row r="611" spans="1:9" ht="17.25" customHeight="1">
      <c r="A611" s="49" t="s">
        <v>118</v>
      </c>
      <c r="B611" s="17" t="s">
        <v>33</v>
      </c>
      <c r="C611" s="17" t="s">
        <v>35</v>
      </c>
      <c r="D611" s="18" t="s">
        <v>382</v>
      </c>
      <c r="E611" s="19" t="s">
        <v>119</v>
      </c>
      <c r="F611" s="2">
        <v>20000</v>
      </c>
      <c r="G611" s="2">
        <v>20000</v>
      </c>
      <c r="H611" s="2">
        <v>0</v>
      </c>
      <c r="I611" s="107">
        <f t="shared" si="71"/>
        <v>0</v>
      </c>
    </row>
    <row r="612" spans="1:9" ht="32.25" customHeight="1">
      <c r="A612" s="20" t="s">
        <v>413</v>
      </c>
      <c r="B612" s="17" t="s">
        <v>33</v>
      </c>
      <c r="C612" s="17" t="s">
        <v>35</v>
      </c>
      <c r="D612" s="18" t="s">
        <v>383</v>
      </c>
      <c r="E612" s="19"/>
      <c r="F612" s="2">
        <f>F613</f>
        <v>150</v>
      </c>
      <c r="G612" s="2">
        <f>G613</f>
        <v>150</v>
      </c>
      <c r="H612" s="2">
        <f>H613</f>
        <v>135</v>
      </c>
      <c r="I612" s="107">
        <f t="shared" si="71"/>
        <v>90</v>
      </c>
    </row>
    <row r="613" spans="1:9" ht="32.25" customHeight="1">
      <c r="A613" s="20" t="s">
        <v>103</v>
      </c>
      <c r="B613" s="17" t="s">
        <v>33</v>
      </c>
      <c r="C613" s="17" t="s">
        <v>35</v>
      </c>
      <c r="D613" s="18" t="s">
        <v>383</v>
      </c>
      <c r="E613" s="19" t="s">
        <v>104</v>
      </c>
      <c r="F613" s="2">
        <v>150</v>
      </c>
      <c r="G613" s="2">
        <v>150</v>
      </c>
      <c r="H613" s="2">
        <v>135</v>
      </c>
      <c r="I613" s="107">
        <f t="shared" si="71"/>
        <v>90</v>
      </c>
    </row>
    <row r="614" spans="1:9" ht="17.25" customHeight="1">
      <c r="A614" s="15" t="s">
        <v>64</v>
      </c>
      <c r="B614" s="17" t="s">
        <v>33</v>
      </c>
      <c r="C614" s="17" t="s">
        <v>35</v>
      </c>
      <c r="D614" s="18" t="s">
        <v>202</v>
      </c>
      <c r="E614" s="19"/>
      <c r="F614" s="2">
        <f aca="true" t="shared" si="74" ref="F614:H615">F615</f>
        <v>3401</v>
      </c>
      <c r="G614" s="2">
        <f t="shared" si="74"/>
        <v>3401</v>
      </c>
      <c r="H614" s="2">
        <f t="shared" si="74"/>
        <v>0</v>
      </c>
      <c r="I614" s="107">
        <f t="shared" si="71"/>
        <v>0</v>
      </c>
    </row>
    <row r="615" spans="1:9" ht="80.25" customHeight="1">
      <c r="A615" s="20" t="s">
        <v>72</v>
      </c>
      <c r="B615" s="17" t="s">
        <v>33</v>
      </c>
      <c r="C615" s="17" t="s">
        <v>35</v>
      </c>
      <c r="D615" s="18" t="s">
        <v>203</v>
      </c>
      <c r="E615" s="19"/>
      <c r="F615" s="2">
        <f t="shared" si="74"/>
        <v>3401</v>
      </c>
      <c r="G615" s="2">
        <f t="shared" si="74"/>
        <v>3401</v>
      </c>
      <c r="H615" s="2">
        <f t="shared" si="74"/>
        <v>0</v>
      </c>
      <c r="I615" s="107">
        <f t="shared" si="71"/>
        <v>0</v>
      </c>
    </row>
    <row r="616" spans="1:9" ht="17.25" customHeight="1">
      <c r="A616" s="15" t="s">
        <v>189</v>
      </c>
      <c r="B616" s="17" t="s">
        <v>33</v>
      </c>
      <c r="C616" s="17" t="s">
        <v>35</v>
      </c>
      <c r="D616" s="18" t="s">
        <v>203</v>
      </c>
      <c r="E616" s="19" t="s">
        <v>190</v>
      </c>
      <c r="F616" s="2">
        <v>3401</v>
      </c>
      <c r="G616" s="2">
        <v>3401</v>
      </c>
      <c r="H616" s="2">
        <v>0</v>
      </c>
      <c r="I616" s="107">
        <f t="shared" si="71"/>
        <v>0</v>
      </c>
    </row>
    <row r="617" spans="1:9" ht="32.25" customHeight="1">
      <c r="A617" s="26" t="s">
        <v>67</v>
      </c>
      <c r="B617" s="17" t="s">
        <v>33</v>
      </c>
      <c r="C617" s="17" t="s">
        <v>35</v>
      </c>
      <c r="D617" s="18" t="s">
        <v>160</v>
      </c>
      <c r="E617" s="19"/>
      <c r="F617" s="2">
        <f>F618+F622+F625</f>
        <v>6622</v>
      </c>
      <c r="G617" s="2">
        <f>G618+G622+G625</f>
        <v>6622</v>
      </c>
      <c r="H617" s="2">
        <f>H618+H622+H625</f>
        <v>2864</v>
      </c>
      <c r="I617" s="107">
        <f t="shared" si="71"/>
        <v>43.24977348233162</v>
      </c>
    </row>
    <row r="618" spans="1:9" ht="49.5" customHeight="1">
      <c r="A618" s="15" t="s">
        <v>96</v>
      </c>
      <c r="B618" s="17" t="s">
        <v>33</v>
      </c>
      <c r="C618" s="17" t="s">
        <v>35</v>
      </c>
      <c r="D618" s="18" t="s">
        <v>245</v>
      </c>
      <c r="E618" s="19"/>
      <c r="F618" s="2">
        <f>F620+F621+F619</f>
        <v>6500</v>
      </c>
      <c r="G618" s="2">
        <f>G620+G621+G619</f>
        <v>6500</v>
      </c>
      <c r="H618" s="2">
        <f>H620+H621+H619</f>
        <v>2864</v>
      </c>
      <c r="I618" s="107">
        <f t="shared" si="71"/>
        <v>44.06153846153846</v>
      </c>
    </row>
    <row r="619" spans="1:9" ht="16.5" customHeight="1">
      <c r="A619" s="15" t="s">
        <v>189</v>
      </c>
      <c r="B619" s="17" t="s">
        <v>33</v>
      </c>
      <c r="C619" s="17" t="s">
        <v>35</v>
      </c>
      <c r="D619" s="18" t="s">
        <v>245</v>
      </c>
      <c r="E619" s="19" t="s">
        <v>190</v>
      </c>
      <c r="F619" s="2">
        <v>1500</v>
      </c>
      <c r="G619" s="2">
        <v>1500</v>
      </c>
      <c r="H619" s="2">
        <v>0</v>
      </c>
      <c r="I619" s="107">
        <f t="shared" si="71"/>
        <v>0</v>
      </c>
    </row>
    <row r="620" spans="1:9" ht="32.25" customHeight="1">
      <c r="A620" s="10" t="s">
        <v>298</v>
      </c>
      <c r="B620" s="17" t="s">
        <v>33</v>
      </c>
      <c r="C620" s="17" t="s">
        <v>35</v>
      </c>
      <c r="D620" s="18" t="s">
        <v>245</v>
      </c>
      <c r="E620" s="19" t="s">
        <v>299</v>
      </c>
      <c r="F620" s="2">
        <v>4650</v>
      </c>
      <c r="G620" s="2">
        <v>4650</v>
      </c>
      <c r="H620" s="2">
        <v>2797</v>
      </c>
      <c r="I620" s="107">
        <f t="shared" si="71"/>
        <v>60.15053763440861</v>
      </c>
    </row>
    <row r="621" spans="1:9" ht="32.25" customHeight="1">
      <c r="A621" s="20" t="s">
        <v>103</v>
      </c>
      <c r="B621" s="17" t="s">
        <v>33</v>
      </c>
      <c r="C621" s="17" t="s">
        <v>35</v>
      </c>
      <c r="D621" s="18" t="s">
        <v>245</v>
      </c>
      <c r="E621" s="19" t="s">
        <v>104</v>
      </c>
      <c r="F621" s="2">
        <v>350</v>
      </c>
      <c r="G621" s="2">
        <v>350</v>
      </c>
      <c r="H621" s="2">
        <v>67</v>
      </c>
      <c r="I621" s="107">
        <f t="shared" si="71"/>
        <v>19.142857142857142</v>
      </c>
    </row>
    <row r="622" spans="1:9" ht="31.5" customHeight="1">
      <c r="A622" s="49" t="s">
        <v>263</v>
      </c>
      <c r="B622" s="17" t="s">
        <v>33</v>
      </c>
      <c r="C622" s="17" t="s">
        <v>35</v>
      </c>
      <c r="D622" s="18" t="s">
        <v>264</v>
      </c>
      <c r="E622" s="19"/>
      <c r="F622" s="2">
        <f aca="true" t="shared" si="75" ref="F622:H623">F623</f>
        <v>80</v>
      </c>
      <c r="G622" s="2">
        <f t="shared" si="75"/>
        <v>80</v>
      </c>
      <c r="H622" s="2">
        <f t="shared" si="75"/>
        <v>0</v>
      </c>
      <c r="I622" s="107">
        <f t="shared" si="71"/>
        <v>0</v>
      </c>
    </row>
    <row r="623" spans="1:9" ht="49.5" customHeight="1">
      <c r="A623" s="15" t="s">
        <v>429</v>
      </c>
      <c r="B623" s="17" t="s">
        <v>33</v>
      </c>
      <c r="C623" s="17" t="s">
        <v>35</v>
      </c>
      <c r="D623" s="18" t="s">
        <v>430</v>
      </c>
      <c r="E623" s="19"/>
      <c r="F623" s="2">
        <f t="shared" si="75"/>
        <v>80</v>
      </c>
      <c r="G623" s="2">
        <f t="shared" si="75"/>
        <v>80</v>
      </c>
      <c r="H623" s="2">
        <f t="shared" si="75"/>
        <v>0</v>
      </c>
      <c r="I623" s="107">
        <f t="shared" si="71"/>
        <v>0</v>
      </c>
    </row>
    <row r="624" spans="1:9" ht="32.25" customHeight="1">
      <c r="A624" s="10" t="s">
        <v>298</v>
      </c>
      <c r="B624" s="17" t="s">
        <v>33</v>
      </c>
      <c r="C624" s="17" t="s">
        <v>35</v>
      </c>
      <c r="D624" s="18" t="s">
        <v>430</v>
      </c>
      <c r="E624" s="19" t="s">
        <v>299</v>
      </c>
      <c r="F624" s="2">
        <v>80</v>
      </c>
      <c r="G624" s="2">
        <v>80</v>
      </c>
      <c r="H624" s="2">
        <v>0</v>
      </c>
      <c r="I624" s="107">
        <f t="shared" si="71"/>
        <v>0</v>
      </c>
    </row>
    <row r="625" spans="1:9" ht="49.5" customHeight="1">
      <c r="A625" s="20" t="s">
        <v>249</v>
      </c>
      <c r="B625" s="17" t="s">
        <v>33</v>
      </c>
      <c r="C625" s="17" t="s">
        <v>35</v>
      </c>
      <c r="D625" s="18" t="s">
        <v>250</v>
      </c>
      <c r="E625" s="19"/>
      <c r="F625" s="2">
        <f>F626</f>
        <v>42</v>
      </c>
      <c r="G625" s="2">
        <f>G626</f>
        <v>42</v>
      </c>
      <c r="H625" s="2">
        <f>H626</f>
        <v>0</v>
      </c>
      <c r="I625" s="107">
        <f t="shared" si="71"/>
        <v>0</v>
      </c>
    </row>
    <row r="626" spans="1:9" ht="32.25" customHeight="1">
      <c r="A626" s="10" t="s">
        <v>298</v>
      </c>
      <c r="B626" s="17" t="s">
        <v>300</v>
      </c>
      <c r="C626" s="17" t="s">
        <v>35</v>
      </c>
      <c r="D626" s="18" t="s">
        <v>250</v>
      </c>
      <c r="E626" s="19" t="s">
        <v>299</v>
      </c>
      <c r="F626" s="2">
        <v>42</v>
      </c>
      <c r="G626" s="2">
        <v>42</v>
      </c>
      <c r="H626" s="2">
        <v>0</v>
      </c>
      <c r="I626" s="107">
        <f t="shared" si="71"/>
        <v>0</v>
      </c>
    </row>
    <row r="627" spans="1:9" ht="12" customHeight="1">
      <c r="A627" s="15"/>
      <c r="B627" s="21"/>
      <c r="C627" s="21"/>
      <c r="D627" s="9"/>
      <c r="E627" s="22"/>
      <c r="F627" s="2"/>
      <c r="G627" s="2"/>
      <c r="H627" s="2"/>
      <c r="I627" s="107"/>
    </row>
    <row r="628" spans="1:9" ht="49.5" customHeight="1">
      <c r="A628" s="27" t="s">
        <v>301</v>
      </c>
      <c r="B628" s="28" t="s">
        <v>33</v>
      </c>
      <c r="C628" s="28" t="s">
        <v>34</v>
      </c>
      <c r="D628" s="36"/>
      <c r="E628" s="37"/>
      <c r="F628" s="6">
        <f>F629+F632+F641+F644+F635</f>
        <v>333285</v>
      </c>
      <c r="G628" s="6">
        <f>G629+G632+G641+G644+G635</f>
        <v>333285</v>
      </c>
      <c r="H628" s="6">
        <f>H629+H632+H641+H644+H635</f>
        <v>141320</v>
      </c>
      <c r="I628" s="108">
        <f t="shared" si="71"/>
        <v>42.402148311505165</v>
      </c>
    </row>
    <row r="629" spans="1:9" ht="80.25" customHeight="1">
      <c r="A629" s="7" t="s">
        <v>100</v>
      </c>
      <c r="B629" s="21" t="s">
        <v>33</v>
      </c>
      <c r="C629" s="21" t="s">
        <v>34</v>
      </c>
      <c r="D629" s="9" t="s">
        <v>101</v>
      </c>
      <c r="E629" s="22"/>
      <c r="F629" s="2">
        <f aca="true" t="shared" si="76" ref="F629:H630">F630</f>
        <v>40994</v>
      </c>
      <c r="G629" s="2">
        <f t="shared" si="76"/>
        <v>40994</v>
      </c>
      <c r="H629" s="2">
        <f t="shared" si="76"/>
        <v>18300</v>
      </c>
      <c r="I629" s="107">
        <f t="shared" si="71"/>
        <v>44.64067912377421</v>
      </c>
    </row>
    <row r="630" spans="1:9" ht="16.5" customHeight="1">
      <c r="A630" s="10" t="s">
        <v>10</v>
      </c>
      <c r="B630" s="21" t="s">
        <v>33</v>
      </c>
      <c r="C630" s="21" t="s">
        <v>34</v>
      </c>
      <c r="D630" s="9" t="s">
        <v>107</v>
      </c>
      <c r="E630" s="22"/>
      <c r="F630" s="2">
        <f t="shared" si="76"/>
        <v>40994</v>
      </c>
      <c r="G630" s="2">
        <f t="shared" si="76"/>
        <v>40994</v>
      </c>
      <c r="H630" s="2">
        <f t="shared" si="76"/>
        <v>18300</v>
      </c>
      <c r="I630" s="107">
        <f t="shared" si="71"/>
        <v>44.64067912377421</v>
      </c>
    </row>
    <row r="631" spans="1:9" ht="32.25" customHeight="1">
      <c r="A631" s="20" t="s">
        <v>103</v>
      </c>
      <c r="B631" s="21" t="s">
        <v>33</v>
      </c>
      <c r="C631" s="21" t="s">
        <v>34</v>
      </c>
      <c r="D631" s="9" t="s">
        <v>107</v>
      </c>
      <c r="E631" s="22" t="s">
        <v>104</v>
      </c>
      <c r="F631" s="2">
        <v>40994</v>
      </c>
      <c r="G631" s="2">
        <v>40994</v>
      </c>
      <c r="H631" s="2">
        <v>18300</v>
      </c>
      <c r="I631" s="107">
        <f t="shared" si="71"/>
        <v>44.64067912377421</v>
      </c>
    </row>
    <row r="632" spans="1:9" ht="16.5" customHeight="1">
      <c r="A632" s="15" t="s">
        <v>56</v>
      </c>
      <c r="B632" s="21" t="s">
        <v>33</v>
      </c>
      <c r="C632" s="21" t="s">
        <v>34</v>
      </c>
      <c r="D632" s="9" t="s">
        <v>302</v>
      </c>
      <c r="E632" s="22"/>
      <c r="F632" s="2">
        <f aca="true" t="shared" si="77" ref="F632:H633">F633</f>
        <v>51200</v>
      </c>
      <c r="G632" s="2">
        <f t="shared" si="77"/>
        <v>51200</v>
      </c>
      <c r="H632" s="2">
        <f t="shared" si="77"/>
        <v>22743</v>
      </c>
      <c r="I632" s="107">
        <f t="shared" si="71"/>
        <v>44.419921875</v>
      </c>
    </row>
    <row r="633" spans="1:9" ht="32.25" customHeight="1">
      <c r="A633" s="10" t="s">
        <v>3</v>
      </c>
      <c r="B633" s="21" t="s">
        <v>33</v>
      </c>
      <c r="C633" s="21" t="s">
        <v>34</v>
      </c>
      <c r="D633" s="9" t="s">
        <v>303</v>
      </c>
      <c r="E633" s="22"/>
      <c r="F633" s="2">
        <f t="shared" si="77"/>
        <v>51200</v>
      </c>
      <c r="G633" s="2">
        <f t="shared" si="77"/>
        <v>51200</v>
      </c>
      <c r="H633" s="2">
        <f t="shared" si="77"/>
        <v>22743</v>
      </c>
      <c r="I633" s="107">
        <f t="shared" si="71"/>
        <v>44.419921875</v>
      </c>
    </row>
    <row r="634" spans="1:9" ht="32.25" customHeight="1">
      <c r="A634" s="49" t="s">
        <v>167</v>
      </c>
      <c r="B634" s="21" t="s">
        <v>33</v>
      </c>
      <c r="C634" s="21" t="s">
        <v>34</v>
      </c>
      <c r="D634" s="9" t="s">
        <v>303</v>
      </c>
      <c r="E634" s="22" t="s">
        <v>144</v>
      </c>
      <c r="F634" s="2">
        <v>51200</v>
      </c>
      <c r="G634" s="2">
        <v>51200</v>
      </c>
      <c r="H634" s="2">
        <v>22743</v>
      </c>
      <c r="I634" s="107">
        <f t="shared" si="71"/>
        <v>44.419921875</v>
      </c>
    </row>
    <row r="635" spans="1:9" ht="16.5" customHeight="1">
      <c r="A635" s="20" t="s">
        <v>114</v>
      </c>
      <c r="B635" s="17" t="s">
        <v>33</v>
      </c>
      <c r="C635" s="17" t="s">
        <v>34</v>
      </c>
      <c r="D635" s="18" t="s">
        <v>397</v>
      </c>
      <c r="E635" s="22"/>
      <c r="F635" s="2">
        <f>F636</f>
        <v>37009</v>
      </c>
      <c r="G635" s="2">
        <f>G636</f>
        <v>37009</v>
      </c>
      <c r="H635" s="2">
        <f>H636</f>
        <v>6571</v>
      </c>
      <c r="I635" s="107">
        <f t="shared" si="71"/>
        <v>17.755140641465587</v>
      </c>
    </row>
    <row r="636" spans="1:9" ht="114" customHeight="1">
      <c r="A636" s="20" t="s">
        <v>394</v>
      </c>
      <c r="B636" s="17" t="s">
        <v>33</v>
      </c>
      <c r="C636" s="17" t="s">
        <v>34</v>
      </c>
      <c r="D636" s="18" t="s">
        <v>398</v>
      </c>
      <c r="E636" s="22"/>
      <c r="F636" s="2">
        <f>F637+F639</f>
        <v>37009</v>
      </c>
      <c r="G636" s="2">
        <f>G637+G639</f>
        <v>37009</v>
      </c>
      <c r="H636" s="2">
        <f>H637+H639</f>
        <v>6571</v>
      </c>
      <c r="I636" s="107">
        <f t="shared" si="71"/>
        <v>17.755140641465587</v>
      </c>
    </row>
    <row r="637" spans="1:9" ht="99" customHeight="1">
      <c r="A637" s="20" t="s">
        <v>531</v>
      </c>
      <c r="B637" s="17" t="s">
        <v>33</v>
      </c>
      <c r="C637" s="17" t="s">
        <v>34</v>
      </c>
      <c r="D637" s="18" t="s">
        <v>411</v>
      </c>
      <c r="E637" s="22"/>
      <c r="F637" s="2">
        <f>F638</f>
        <v>21715</v>
      </c>
      <c r="G637" s="2">
        <f>G638</f>
        <v>21715</v>
      </c>
      <c r="H637" s="2">
        <f>H638</f>
        <v>722</v>
      </c>
      <c r="I637" s="107">
        <f t="shared" si="71"/>
        <v>3.324890628597744</v>
      </c>
    </row>
    <row r="638" spans="1:9" ht="32.25" customHeight="1">
      <c r="A638" s="20" t="s">
        <v>103</v>
      </c>
      <c r="B638" s="17" t="s">
        <v>33</v>
      </c>
      <c r="C638" s="17" t="s">
        <v>34</v>
      </c>
      <c r="D638" s="18" t="s">
        <v>411</v>
      </c>
      <c r="E638" s="22" t="s">
        <v>104</v>
      </c>
      <c r="F638" s="2">
        <v>21715</v>
      </c>
      <c r="G638" s="2">
        <v>21715</v>
      </c>
      <c r="H638" s="2">
        <v>722</v>
      </c>
      <c r="I638" s="107">
        <f t="shared" si="71"/>
        <v>3.324890628597744</v>
      </c>
    </row>
    <row r="639" spans="1:9" ht="66" customHeight="1">
      <c r="A639" s="49" t="s">
        <v>425</v>
      </c>
      <c r="B639" s="17" t="s">
        <v>33</v>
      </c>
      <c r="C639" s="17" t="s">
        <v>34</v>
      </c>
      <c r="D639" s="18" t="s">
        <v>409</v>
      </c>
      <c r="E639" s="22"/>
      <c r="F639" s="2">
        <f>F640</f>
        <v>15294</v>
      </c>
      <c r="G639" s="2">
        <f>G640</f>
        <v>15294</v>
      </c>
      <c r="H639" s="2">
        <f>H640</f>
        <v>5849</v>
      </c>
      <c r="I639" s="107">
        <f t="shared" si="71"/>
        <v>38.24375572119785</v>
      </c>
    </row>
    <row r="640" spans="1:9" ht="32.25" customHeight="1">
      <c r="A640" s="20" t="s">
        <v>103</v>
      </c>
      <c r="B640" s="17" t="s">
        <v>33</v>
      </c>
      <c r="C640" s="17" t="s">
        <v>34</v>
      </c>
      <c r="D640" s="18" t="s">
        <v>409</v>
      </c>
      <c r="E640" s="22" t="s">
        <v>104</v>
      </c>
      <c r="F640" s="2">
        <v>15294</v>
      </c>
      <c r="G640" s="2">
        <v>15294</v>
      </c>
      <c r="H640" s="2">
        <v>5849</v>
      </c>
      <c r="I640" s="107">
        <f t="shared" si="71"/>
        <v>38.24375572119785</v>
      </c>
    </row>
    <row r="641" spans="1:9" ht="32.25" customHeight="1">
      <c r="A641" s="7" t="s">
        <v>68</v>
      </c>
      <c r="B641" s="21" t="s">
        <v>33</v>
      </c>
      <c r="C641" s="21" t="s">
        <v>34</v>
      </c>
      <c r="D641" s="9" t="s">
        <v>304</v>
      </c>
      <c r="E641" s="22"/>
      <c r="F641" s="2">
        <f aca="true" t="shared" si="78" ref="F641:H642">F642</f>
        <v>4650</v>
      </c>
      <c r="G641" s="2">
        <f t="shared" si="78"/>
        <v>4650</v>
      </c>
      <c r="H641" s="2">
        <f t="shared" si="78"/>
        <v>2325</v>
      </c>
      <c r="I641" s="107">
        <f t="shared" si="71"/>
        <v>50</v>
      </c>
    </row>
    <row r="642" spans="1:9" ht="32.25" customHeight="1">
      <c r="A642" s="10" t="s">
        <v>90</v>
      </c>
      <c r="B642" s="21" t="s">
        <v>33</v>
      </c>
      <c r="C642" s="21" t="s">
        <v>34</v>
      </c>
      <c r="D642" s="9" t="s">
        <v>305</v>
      </c>
      <c r="E642" s="22"/>
      <c r="F642" s="2">
        <f t="shared" si="78"/>
        <v>4650</v>
      </c>
      <c r="G642" s="2">
        <f t="shared" si="78"/>
        <v>4650</v>
      </c>
      <c r="H642" s="2">
        <f t="shared" si="78"/>
        <v>2325</v>
      </c>
      <c r="I642" s="107">
        <f t="shared" si="71"/>
        <v>50</v>
      </c>
    </row>
    <row r="643" spans="1:9" ht="49.5" customHeight="1">
      <c r="A643" s="10" t="s">
        <v>306</v>
      </c>
      <c r="B643" s="21" t="s">
        <v>33</v>
      </c>
      <c r="C643" s="21" t="s">
        <v>34</v>
      </c>
      <c r="D643" s="9" t="s">
        <v>305</v>
      </c>
      <c r="E643" s="22" t="s">
        <v>89</v>
      </c>
      <c r="F643" s="2">
        <v>4650</v>
      </c>
      <c r="G643" s="2">
        <v>4650</v>
      </c>
      <c r="H643" s="2">
        <v>2325</v>
      </c>
      <c r="I643" s="107">
        <f t="shared" si="71"/>
        <v>50</v>
      </c>
    </row>
    <row r="644" spans="1:9" ht="32.25" customHeight="1">
      <c r="A644" s="7" t="s">
        <v>67</v>
      </c>
      <c r="B644" s="21" t="s">
        <v>33</v>
      </c>
      <c r="C644" s="21" t="s">
        <v>34</v>
      </c>
      <c r="D644" s="9" t="s">
        <v>160</v>
      </c>
      <c r="E644" s="22"/>
      <c r="F644" s="2">
        <f>F645+F648+F650+F653+F655+F657+F659+F662+F672</f>
        <v>199432</v>
      </c>
      <c r="G644" s="2">
        <f>G645+G648+G650+G653+G655+G657+G659+G662+G672</f>
        <v>199432</v>
      </c>
      <c r="H644" s="2">
        <f>H645+H648+H650+H653+H655+H657+H659+H662+H672</f>
        <v>91381</v>
      </c>
      <c r="I644" s="107">
        <f t="shared" si="71"/>
        <v>45.82063059087809</v>
      </c>
    </row>
    <row r="645" spans="1:9" ht="49.5" customHeight="1">
      <c r="A645" s="15" t="s">
        <v>91</v>
      </c>
      <c r="B645" s="21" t="s">
        <v>33</v>
      </c>
      <c r="C645" s="21" t="s">
        <v>34</v>
      </c>
      <c r="D645" s="9" t="s">
        <v>307</v>
      </c>
      <c r="E645" s="22"/>
      <c r="F645" s="2">
        <f>F646+F647</f>
        <v>66710</v>
      </c>
      <c r="G645" s="2">
        <f>G646+G647</f>
        <v>66710</v>
      </c>
      <c r="H645" s="2">
        <f>H646+H647</f>
        <v>31439</v>
      </c>
      <c r="I645" s="107">
        <f t="shared" si="71"/>
        <v>47.12786688652376</v>
      </c>
    </row>
    <row r="646" spans="1:9" ht="32.25" customHeight="1">
      <c r="A646" s="49" t="s">
        <v>167</v>
      </c>
      <c r="B646" s="21" t="s">
        <v>33</v>
      </c>
      <c r="C646" s="21" t="s">
        <v>34</v>
      </c>
      <c r="D646" s="9" t="s">
        <v>307</v>
      </c>
      <c r="E646" s="22" t="s">
        <v>144</v>
      </c>
      <c r="F646" s="2">
        <v>63401</v>
      </c>
      <c r="G646" s="2">
        <v>63401</v>
      </c>
      <c r="H646" s="2">
        <v>31299</v>
      </c>
      <c r="I646" s="107">
        <f t="shared" si="71"/>
        <v>49.366729231400136</v>
      </c>
    </row>
    <row r="647" spans="1:9" ht="32.25" customHeight="1">
      <c r="A647" s="20" t="s">
        <v>103</v>
      </c>
      <c r="B647" s="17" t="s">
        <v>33</v>
      </c>
      <c r="C647" s="17" t="s">
        <v>34</v>
      </c>
      <c r="D647" s="18" t="s">
        <v>307</v>
      </c>
      <c r="E647" s="19" t="s">
        <v>104</v>
      </c>
      <c r="F647" s="2">
        <v>3309</v>
      </c>
      <c r="G647" s="2">
        <v>3309</v>
      </c>
      <c r="H647" s="2">
        <v>140</v>
      </c>
      <c r="I647" s="107">
        <f t="shared" si="71"/>
        <v>4.230885463886371</v>
      </c>
    </row>
    <row r="648" spans="1:9" ht="32.25" customHeight="1">
      <c r="A648" s="15" t="s">
        <v>92</v>
      </c>
      <c r="B648" s="21" t="s">
        <v>33</v>
      </c>
      <c r="C648" s="21" t="s">
        <v>34</v>
      </c>
      <c r="D648" s="9" t="s">
        <v>185</v>
      </c>
      <c r="E648" s="22"/>
      <c r="F648" s="2">
        <f>F649</f>
        <v>736</v>
      </c>
      <c r="G648" s="2">
        <f>G649</f>
        <v>736</v>
      </c>
      <c r="H648" s="2">
        <f>H649</f>
        <v>393</v>
      </c>
      <c r="I648" s="107">
        <f t="shared" si="71"/>
        <v>53.39673913043478</v>
      </c>
    </row>
    <row r="649" spans="1:9" ht="32.25" customHeight="1">
      <c r="A649" s="49" t="s">
        <v>167</v>
      </c>
      <c r="B649" s="17" t="s">
        <v>33</v>
      </c>
      <c r="C649" s="17" t="s">
        <v>34</v>
      </c>
      <c r="D649" s="18" t="s">
        <v>185</v>
      </c>
      <c r="E649" s="19" t="s">
        <v>144</v>
      </c>
      <c r="F649" s="2">
        <v>736</v>
      </c>
      <c r="G649" s="2">
        <v>736</v>
      </c>
      <c r="H649" s="2">
        <v>393</v>
      </c>
      <c r="I649" s="107">
        <f t="shared" si="71"/>
        <v>53.39673913043478</v>
      </c>
    </row>
    <row r="650" spans="1:9" ht="32.25" customHeight="1">
      <c r="A650" s="49" t="s">
        <v>263</v>
      </c>
      <c r="B650" s="21" t="s">
        <v>33</v>
      </c>
      <c r="C650" s="21" t="s">
        <v>34</v>
      </c>
      <c r="D650" s="9" t="s">
        <v>264</v>
      </c>
      <c r="E650" s="22"/>
      <c r="F650" s="2">
        <f aca="true" t="shared" si="79" ref="F650:H651">F651</f>
        <v>765</v>
      </c>
      <c r="G650" s="2">
        <f t="shared" si="79"/>
        <v>765</v>
      </c>
      <c r="H650" s="2">
        <f t="shared" si="79"/>
        <v>320</v>
      </c>
      <c r="I650" s="107">
        <f t="shared" si="71"/>
        <v>41.830065359477125</v>
      </c>
    </row>
    <row r="651" spans="1:9" ht="49.5" customHeight="1">
      <c r="A651" s="15" t="s">
        <v>429</v>
      </c>
      <c r="B651" s="21" t="s">
        <v>33</v>
      </c>
      <c r="C651" s="21" t="s">
        <v>34</v>
      </c>
      <c r="D651" s="9" t="s">
        <v>430</v>
      </c>
      <c r="E651" s="22"/>
      <c r="F651" s="2">
        <f t="shared" si="79"/>
        <v>765</v>
      </c>
      <c r="G651" s="2">
        <f t="shared" si="79"/>
        <v>765</v>
      </c>
      <c r="H651" s="2">
        <f t="shared" si="79"/>
        <v>320</v>
      </c>
      <c r="I651" s="107">
        <f t="shared" si="71"/>
        <v>41.830065359477125</v>
      </c>
    </row>
    <row r="652" spans="1:9" ht="32.25" customHeight="1">
      <c r="A652" s="49" t="s">
        <v>167</v>
      </c>
      <c r="B652" s="21" t="s">
        <v>33</v>
      </c>
      <c r="C652" s="21" t="s">
        <v>34</v>
      </c>
      <c r="D652" s="9" t="s">
        <v>430</v>
      </c>
      <c r="E652" s="22" t="s">
        <v>144</v>
      </c>
      <c r="F652" s="2">
        <v>765</v>
      </c>
      <c r="G652" s="2">
        <v>765</v>
      </c>
      <c r="H652" s="2">
        <v>320</v>
      </c>
      <c r="I652" s="107">
        <f t="shared" si="71"/>
        <v>41.830065359477125</v>
      </c>
    </row>
    <row r="653" spans="1:9" ht="80.25" customHeight="1">
      <c r="A653" s="15" t="s">
        <v>74</v>
      </c>
      <c r="B653" s="21" t="s">
        <v>33</v>
      </c>
      <c r="C653" s="21" t="s">
        <v>34</v>
      </c>
      <c r="D653" s="9" t="s">
        <v>191</v>
      </c>
      <c r="E653" s="22"/>
      <c r="F653" s="2">
        <f>F654</f>
        <v>4042</v>
      </c>
      <c r="G653" s="2">
        <f>G654</f>
        <v>4042</v>
      </c>
      <c r="H653" s="2">
        <f>H654</f>
        <v>0</v>
      </c>
      <c r="I653" s="107">
        <f t="shared" si="71"/>
        <v>0</v>
      </c>
    </row>
    <row r="654" spans="1:9" ht="32.25" customHeight="1">
      <c r="A654" s="20" t="s">
        <v>103</v>
      </c>
      <c r="B654" s="17" t="s">
        <v>33</v>
      </c>
      <c r="C654" s="17" t="s">
        <v>34</v>
      </c>
      <c r="D654" s="18" t="s">
        <v>191</v>
      </c>
      <c r="E654" s="19" t="s">
        <v>104</v>
      </c>
      <c r="F654" s="2">
        <v>4042</v>
      </c>
      <c r="G654" s="2">
        <v>4042</v>
      </c>
      <c r="H654" s="2">
        <v>0</v>
      </c>
      <c r="I654" s="107">
        <f t="shared" si="71"/>
        <v>0</v>
      </c>
    </row>
    <row r="655" spans="1:9" ht="32.25" customHeight="1">
      <c r="A655" s="15" t="s">
        <v>84</v>
      </c>
      <c r="B655" s="21" t="s">
        <v>33</v>
      </c>
      <c r="C655" s="21" t="s">
        <v>34</v>
      </c>
      <c r="D655" s="9" t="s">
        <v>220</v>
      </c>
      <c r="E655" s="22"/>
      <c r="F655" s="2">
        <f>F656</f>
        <v>67</v>
      </c>
      <c r="G655" s="2">
        <f>G656</f>
        <v>67</v>
      </c>
      <c r="H655" s="2">
        <f>H656</f>
        <v>27</v>
      </c>
      <c r="I655" s="107">
        <f t="shared" si="71"/>
        <v>40.298507462686565</v>
      </c>
    </row>
    <row r="656" spans="1:9" ht="32.25" customHeight="1">
      <c r="A656" s="49" t="s">
        <v>167</v>
      </c>
      <c r="B656" s="21" t="s">
        <v>33</v>
      </c>
      <c r="C656" s="21" t="s">
        <v>34</v>
      </c>
      <c r="D656" s="9" t="s">
        <v>220</v>
      </c>
      <c r="E656" s="22" t="s">
        <v>144</v>
      </c>
      <c r="F656" s="2">
        <v>67</v>
      </c>
      <c r="G656" s="2">
        <v>67</v>
      </c>
      <c r="H656" s="2">
        <v>27</v>
      </c>
      <c r="I656" s="107">
        <f t="shared" si="71"/>
        <v>40.298507462686565</v>
      </c>
    </row>
    <row r="657" spans="1:9" ht="49.5" customHeight="1">
      <c r="A657" s="20" t="s">
        <v>249</v>
      </c>
      <c r="B657" s="21" t="s">
        <v>33</v>
      </c>
      <c r="C657" s="21" t="s">
        <v>34</v>
      </c>
      <c r="D657" s="9" t="s">
        <v>250</v>
      </c>
      <c r="E657" s="22"/>
      <c r="F657" s="2">
        <f>F658</f>
        <v>70</v>
      </c>
      <c r="G657" s="2">
        <f>G658</f>
        <v>70</v>
      </c>
      <c r="H657" s="2">
        <f>H658</f>
        <v>10</v>
      </c>
      <c r="I657" s="107">
        <f t="shared" si="71"/>
        <v>14.285714285714285</v>
      </c>
    </row>
    <row r="658" spans="1:9" ht="32.25" customHeight="1">
      <c r="A658" s="49" t="s">
        <v>167</v>
      </c>
      <c r="B658" s="17" t="s">
        <v>33</v>
      </c>
      <c r="C658" s="17" t="s">
        <v>34</v>
      </c>
      <c r="D658" s="92" t="s">
        <v>250</v>
      </c>
      <c r="E658" s="19" t="s">
        <v>144</v>
      </c>
      <c r="F658" s="2">
        <v>70</v>
      </c>
      <c r="G658" s="2">
        <v>70</v>
      </c>
      <c r="H658" s="2">
        <v>10</v>
      </c>
      <c r="I658" s="107">
        <f t="shared" si="71"/>
        <v>14.285714285714285</v>
      </c>
    </row>
    <row r="659" spans="1:9" ht="80.25" customHeight="1">
      <c r="A659" s="15" t="s">
        <v>308</v>
      </c>
      <c r="B659" s="21" t="s">
        <v>33</v>
      </c>
      <c r="C659" s="21" t="s">
        <v>34</v>
      </c>
      <c r="D659" s="9" t="s">
        <v>309</v>
      </c>
      <c r="E659" s="22"/>
      <c r="F659" s="2">
        <f>F660+F661</f>
        <v>25580</v>
      </c>
      <c r="G659" s="2">
        <f>G660+G661</f>
        <v>25580</v>
      </c>
      <c r="H659" s="2">
        <f>H660+H661</f>
        <v>13100</v>
      </c>
      <c r="I659" s="107">
        <f t="shared" si="71"/>
        <v>51.21188428459734</v>
      </c>
    </row>
    <row r="660" spans="1:9" ht="32.25" customHeight="1">
      <c r="A660" s="49" t="s">
        <v>167</v>
      </c>
      <c r="B660" s="21" t="s">
        <v>33</v>
      </c>
      <c r="C660" s="21" t="s">
        <v>34</v>
      </c>
      <c r="D660" s="9" t="s">
        <v>309</v>
      </c>
      <c r="E660" s="22" t="s">
        <v>144</v>
      </c>
      <c r="F660" s="2">
        <v>24740</v>
      </c>
      <c r="G660" s="2">
        <v>24740</v>
      </c>
      <c r="H660" s="2">
        <v>12600</v>
      </c>
      <c r="I660" s="107">
        <f t="shared" si="71"/>
        <v>50.92966855295069</v>
      </c>
    </row>
    <row r="661" spans="1:9" ht="32.25" customHeight="1">
      <c r="A661" s="20" t="s">
        <v>103</v>
      </c>
      <c r="B661" s="17" t="s">
        <v>33</v>
      </c>
      <c r="C661" s="17" t="s">
        <v>34</v>
      </c>
      <c r="D661" s="18" t="s">
        <v>309</v>
      </c>
      <c r="E661" s="19" t="s">
        <v>104</v>
      </c>
      <c r="F661" s="2">
        <v>840</v>
      </c>
      <c r="G661" s="2">
        <v>840</v>
      </c>
      <c r="H661" s="2">
        <v>500</v>
      </c>
      <c r="I661" s="107">
        <f aca="true" t="shared" si="80" ref="I661:I724">H661/G661*100</f>
        <v>59.523809523809526</v>
      </c>
    </row>
    <row r="662" spans="1:9" ht="66" customHeight="1">
      <c r="A662" s="10" t="s">
        <v>246</v>
      </c>
      <c r="B662" s="21" t="s">
        <v>33</v>
      </c>
      <c r="C662" s="21" t="s">
        <v>34</v>
      </c>
      <c r="D662" s="9" t="s">
        <v>247</v>
      </c>
      <c r="E662" s="22"/>
      <c r="F662" s="2">
        <f>F663+F666+F668+F670</f>
        <v>95616</v>
      </c>
      <c r="G662" s="2">
        <f>G663+G666+G668+G670</f>
        <v>95616</v>
      </c>
      <c r="H662" s="2">
        <f>H663+H666+H668+H670</f>
        <v>44497</v>
      </c>
      <c r="I662" s="107">
        <f t="shared" si="80"/>
        <v>46.537190428380185</v>
      </c>
    </row>
    <row r="663" spans="1:9" ht="32.25" customHeight="1">
      <c r="A663" s="10" t="s">
        <v>310</v>
      </c>
      <c r="B663" s="21" t="s">
        <v>33</v>
      </c>
      <c r="C663" s="21" t="s">
        <v>34</v>
      </c>
      <c r="D663" s="9" t="s">
        <v>311</v>
      </c>
      <c r="E663" s="22"/>
      <c r="F663" s="2">
        <f>F664+F665</f>
        <v>60069</v>
      </c>
      <c r="G663" s="2">
        <f>G664+G665</f>
        <v>60069</v>
      </c>
      <c r="H663" s="2">
        <f>H664+H665</f>
        <v>24820</v>
      </c>
      <c r="I663" s="107">
        <f t="shared" si="80"/>
        <v>41.319149644575404</v>
      </c>
    </row>
    <row r="664" spans="1:9" ht="32.25" customHeight="1">
      <c r="A664" s="49" t="s">
        <v>167</v>
      </c>
      <c r="B664" s="21" t="s">
        <v>33</v>
      </c>
      <c r="C664" s="21" t="s">
        <v>34</v>
      </c>
      <c r="D664" s="9" t="s">
        <v>311</v>
      </c>
      <c r="E664" s="22" t="s">
        <v>144</v>
      </c>
      <c r="F664" s="2">
        <v>25249</v>
      </c>
      <c r="G664" s="2">
        <v>25249</v>
      </c>
      <c r="H664" s="2">
        <v>9662</v>
      </c>
      <c r="I664" s="107">
        <f t="shared" si="80"/>
        <v>38.26686205394273</v>
      </c>
    </row>
    <row r="665" spans="1:9" ht="32.25" customHeight="1">
      <c r="A665" s="20" t="s">
        <v>103</v>
      </c>
      <c r="B665" s="21" t="s">
        <v>33</v>
      </c>
      <c r="C665" s="21" t="s">
        <v>34</v>
      </c>
      <c r="D665" s="9" t="s">
        <v>311</v>
      </c>
      <c r="E665" s="22" t="s">
        <v>104</v>
      </c>
      <c r="F665" s="2">
        <v>34820</v>
      </c>
      <c r="G665" s="2">
        <v>34820</v>
      </c>
      <c r="H665" s="2">
        <v>15158</v>
      </c>
      <c r="I665" s="107">
        <f t="shared" si="80"/>
        <v>43.532452613440555</v>
      </c>
    </row>
    <row r="666" spans="1:9" ht="32.25" customHeight="1">
      <c r="A666" s="7" t="s">
        <v>312</v>
      </c>
      <c r="B666" s="21" t="s">
        <v>33</v>
      </c>
      <c r="C666" s="21" t="s">
        <v>34</v>
      </c>
      <c r="D666" s="9" t="s">
        <v>313</v>
      </c>
      <c r="E666" s="31"/>
      <c r="F666" s="2">
        <f>F667</f>
        <v>28577</v>
      </c>
      <c r="G666" s="2">
        <f>G667</f>
        <v>28577</v>
      </c>
      <c r="H666" s="2">
        <f>H667</f>
        <v>15617</v>
      </c>
      <c r="I666" s="107">
        <f t="shared" si="80"/>
        <v>54.64884347552227</v>
      </c>
    </row>
    <row r="667" spans="1:9" ht="32.25" customHeight="1">
      <c r="A667" s="20" t="s">
        <v>103</v>
      </c>
      <c r="B667" s="21" t="s">
        <v>33</v>
      </c>
      <c r="C667" s="21" t="s">
        <v>34</v>
      </c>
      <c r="D667" s="9" t="s">
        <v>313</v>
      </c>
      <c r="E667" s="22" t="s">
        <v>104</v>
      </c>
      <c r="F667" s="2">
        <v>28577</v>
      </c>
      <c r="G667" s="2">
        <v>28577</v>
      </c>
      <c r="H667" s="2">
        <v>15617</v>
      </c>
      <c r="I667" s="107">
        <f t="shared" si="80"/>
        <v>54.64884347552227</v>
      </c>
    </row>
    <row r="668" spans="1:9" ht="17.25" customHeight="1">
      <c r="A668" s="10" t="s">
        <v>337</v>
      </c>
      <c r="B668" s="21" t="s">
        <v>33</v>
      </c>
      <c r="C668" s="21" t="s">
        <v>34</v>
      </c>
      <c r="D668" s="9" t="s">
        <v>314</v>
      </c>
      <c r="E668" s="22"/>
      <c r="F668" s="2">
        <f>F669</f>
        <v>6270</v>
      </c>
      <c r="G668" s="2">
        <f>G669</f>
        <v>6270</v>
      </c>
      <c r="H668" s="2">
        <f>H669</f>
        <v>3872</v>
      </c>
      <c r="I668" s="107">
        <f t="shared" si="80"/>
        <v>61.75438596491228</v>
      </c>
    </row>
    <row r="669" spans="1:9" ht="32.25" customHeight="1">
      <c r="A669" s="20" t="s">
        <v>103</v>
      </c>
      <c r="B669" s="21" t="s">
        <v>33</v>
      </c>
      <c r="C669" s="21" t="s">
        <v>34</v>
      </c>
      <c r="D669" s="9" t="s">
        <v>315</v>
      </c>
      <c r="E669" s="22" t="s">
        <v>104</v>
      </c>
      <c r="F669" s="2">
        <v>6270</v>
      </c>
      <c r="G669" s="2">
        <v>6270</v>
      </c>
      <c r="H669" s="2">
        <v>3872</v>
      </c>
      <c r="I669" s="107">
        <f t="shared" si="80"/>
        <v>61.75438596491228</v>
      </c>
    </row>
    <row r="670" spans="1:9" ht="32.25" customHeight="1">
      <c r="A670" s="10" t="s">
        <v>428</v>
      </c>
      <c r="B670" s="21" t="s">
        <v>33</v>
      </c>
      <c r="C670" s="21" t="s">
        <v>34</v>
      </c>
      <c r="D670" s="9" t="s">
        <v>316</v>
      </c>
      <c r="E670" s="22"/>
      <c r="F670" s="2">
        <f>F671</f>
        <v>700</v>
      </c>
      <c r="G670" s="2">
        <f>G671</f>
        <v>700</v>
      </c>
      <c r="H670" s="2">
        <f>H671</f>
        <v>188</v>
      </c>
      <c r="I670" s="107">
        <f t="shared" si="80"/>
        <v>26.857142857142858</v>
      </c>
    </row>
    <row r="671" spans="1:9" ht="32.25" customHeight="1">
      <c r="A671" s="20" t="s">
        <v>103</v>
      </c>
      <c r="B671" s="21" t="s">
        <v>33</v>
      </c>
      <c r="C671" s="21" t="s">
        <v>34</v>
      </c>
      <c r="D671" s="21" t="s">
        <v>316</v>
      </c>
      <c r="E671" s="22" t="s">
        <v>104</v>
      </c>
      <c r="F671" s="2">
        <v>700</v>
      </c>
      <c r="G671" s="2">
        <v>700</v>
      </c>
      <c r="H671" s="2">
        <v>188</v>
      </c>
      <c r="I671" s="107">
        <f t="shared" si="80"/>
        <v>26.857142857142858</v>
      </c>
    </row>
    <row r="672" spans="1:9" ht="66" customHeight="1">
      <c r="A672" s="15" t="s">
        <v>392</v>
      </c>
      <c r="B672" s="21" t="s">
        <v>33</v>
      </c>
      <c r="C672" s="21" t="s">
        <v>34</v>
      </c>
      <c r="D672" s="21" t="s">
        <v>216</v>
      </c>
      <c r="E672" s="22"/>
      <c r="F672" s="5">
        <f>F673+F676+F678</f>
        <v>5846</v>
      </c>
      <c r="G672" s="5">
        <f>G673+G676+G678</f>
        <v>5846</v>
      </c>
      <c r="H672" s="5">
        <f>H673+H676+H678</f>
        <v>1595</v>
      </c>
      <c r="I672" s="107">
        <f t="shared" si="80"/>
        <v>27.283612726650702</v>
      </c>
    </row>
    <row r="673" spans="1:9" ht="49.5" customHeight="1">
      <c r="A673" s="15" t="s">
        <v>384</v>
      </c>
      <c r="B673" s="21" t="s">
        <v>33</v>
      </c>
      <c r="C673" s="21" t="s">
        <v>34</v>
      </c>
      <c r="D673" s="21" t="s">
        <v>386</v>
      </c>
      <c r="E673" s="22"/>
      <c r="F673" s="5">
        <f>F674+F675</f>
        <v>4902</v>
      </c>
      <c r="G673" s="5">
        <f>G674+G675</f>
        <v>4902</v>
      </c>
      <c r="H673" s="5">
        <f>H674+H675</f>
        <v>1004</v>
      </c>
      <c r="I673" s="107">
        <f t="shared" si="80"/>
        <v>20.481436148510813</v>
      </c>
    </row>
    <row r="674" spans="1:9" ht="32.25" customHeight="1">
      <c r="A674" s="49" t="s">
        <v>167</v>
      </c>
      <c r="B674" s="21" t="s">
        <v>33</v>
      </c>
      <c r="C674" s="21" t="s">
        <v>34</v>
      </c>
      <c r="D674" s="21" t="s">
        <v>386</v>
      </c>
      <c r="E674" s="22" t="s">
        <v>144</v>
      </c>
      <c r="F674" s="5">
        <v>1236</v>
      </c>
      <c r="G674" s="5">
        <v>1236</v>
      </c>
      <c r="H674" s="5">
        <v>16</v>
      </c>
      <c r="I674" s="107">
        <f t="shared" si="80"/>
        <v>1.2944983818770228</v>
      </c>
    </row>
    <row r="675" spans="1:9" ht="32.25" customHeight="1">
      <c r="A675" s="20" t="s">
        <v>103</v>
      </c>
      <c r="B675" s="21" t="s">
        <v>33</v>
      </c>
      <c r="C675" s="21" t="s">
        <v>34</v>
      </c>
      <c r="D675" s="21" t="s">
        <v>386</v>
      </c>
      <c r="E675" s="22" t="s">
        <v>104</v>
      </c>
      <c r="F675" s="5">
        <v>3666</v>
      </c>
      <c r="G675" s="5">
        <v>3666</v>
      </c>
      <c r="H675" s="5">
        <v>988</v>
      </c>
      <c r="I675" s="107">
        <f t="shared" si="80"/>
        <v>26.95035460992908</v>
      </c>
    </row>
    <row r="676" spans="1:9" ht="32.25" customHeight="1">
      <c r="A676" s="15" t="s">
        <v>385</v>
      </c>
      <c r="B676" s="21" t="s">
        <v>33</v>
      </c>
      <c r="C676" s="21" t="s">
        <v>34</v>
      </c>
      <c r="D676" s="21" t="s">
        <v>387</v>
      </c>
      <c r="E676" s="22"/>
      <c r="F676" s="5">
        <f>F677</f>
        <v>500</v>
      </c>
      <c r="G676" s="5">
        <f>G677</f>
        <v>500</v>
      </c>
      <c r="H676" s="5">
        <f>H677</f>
        <v>147</v>
      </c>
      <c r="I676" s="107">
        <f t="shared" si="80"/>
        <v>29.4</v>
      </c>
    </row>
    <row r="677" spans="1:9" ht="32.25" customHeight="1">
      <c r="A677" s="20" t="s">
        <v>103</v>
      </c>
      <c r="B677" s="21" t="s">
        <v>33</v>
      </c>
      <c r="C677" s="21" t="s">
        <v>34</v>
      </c>
      <c r="D677" s="21" t="s">
        <v>387</v>
      </c>
      <c r="E677" s="22" t="s">
        <v>104</v>
      </c>
      <c r="F677" s="5">
        <v>500</v>
      </c>
      <c r="G677" s="5">
        <v>500</v>
      </c>
      <c r="H677" s="5">
        <v>147</v>
      </c>
      <c r="I677" s="107">
        <f t="shared" si="80"/>
        <v>29.4</v>
      </c>
    </row>
    <row r="678" spans="1:9" ht="80.25" customHeight="1">
      <c r="A678" s="15" t="s">
        <v>391</v>
      </c>
      <c r="B678" s="21" t="s">
        <v>33</v>
      </c>
      <c r="C678" s="21" t="s">
        <v>34</v>
      </c>
      <c r="D678" s="21" t="s">
        <v>375</v>
      </c>
      <c r="E678" s="25"/>
      <c r="F678" s="12">
        <f>F679</f>
        <v>444</v>
      </c>
      <c r="G678" s="12">
        <f>G679</f>
        <v>444</v>
      </c>
      <c r="H678" s="12">
        <f>H679</f>
        <v>444</v>
      </c>
      <c r="I678" s="107">
        <f t="shared" si="80"/>
        <v>100</v>
      </c>
    </row>
    <row r="679" spans="1:9" ht="32.25" customHeight="1">
      <c r="A679" s="49" t="s">
        <v>167</v>
      </c>
      <c r="B679" s="21" t="s">
        <v>33</v>
      </c>
      <c r="C679" s="21" t="s">
        <v>34</v>
      </c>
      <c r="D679" s="21" t="s">
        <v>375</v>
      </c>
      <c r="E679" s="25" t="s">
        <v>144</v>
      </c>
      <c r="F679" s="12">
        <v>444</v>
      </c>
      <c r="G679" s="12">
        <v>444</v>
      </c>
      <c r="H679" s="12">
        <v>444</v>
      </c>
      <c r="I679" s="107">
        <f t="shared" si="80"/>
        <v>100</v>
      </c>
    </row>
    <row r="680" spans="1:9" ht="12" customHeight="1">
      <c r="A680" s="10"/>
      <c r="B680" s="21"/>
      <c r="C680" s="21"/>
      <c r="D680" s="9"/>
      <c r="E680" s="22"/>
      <c r="F680" s="13"/>
      <c r="G680" s="13"/>
      <c r="H680" s="13"/>
      <c r="I680" s="107"/>
    </row>
    <row r="681" spans="1:9" ht="15.75" customHeight="1">
      <c r="A681" s="44" t="s">
        <v>317</v>
      </c>
      <c r="B681" s="59" t="s">
        <v>34</v>
      </c>
      <c r="C681" s="59"/>
      <c r="D681" s="9"/>
      <c r="E681" s="22"/>
      <c r="F681" s="4">
        <f>F682+F687+F696+F735+F740</f>
        <v>347218</v>
      </c>
      <c r="G681" s="4">
        <f>G682+G687+G696+G735+G740</f>
        <v>349966</v>
      </c>
      <c r="H681" s="4">
        <f>H682+H687+H696+H735+H740</f>
        <v>133119</v>
      </c>
      <c r="I681" s="108">
        <f t="shared" si="80"/>
        <v>38.03769509038021</v>
      </c>
    </row>
    <row r="682" spans="1:9" ht="15.75" customHeight="1">
      <c r="A682" s="27" t="s">
        <v>318</v>
      </c>
      <c r="B682" s="28" t="s">
        <v>34</v>
      </c>
      <c r="C682" s="28" t="s">
        <v>26</v>
      </c>
      <c r="D682" s="36"/>
      <c r="E682" s="37"/>
      <c r="F682" s="6">
        <f aca="true" t="shared" si="81" ref="F682:H684">F683</f>
        <v>16500</v>
      </c>
      <c r="G682" s="6">
        <f t="shared" si="81"/>
        <v>16500</v>
      </c>
      <c r="H682" s="6">
        <f t="shared" si="81"/>
        <v>5970</v>
      </c>
      <c r="I682" s="108">
        <f t="shared" si="80"/>
        <v>36.18181818181818</v>
      </c>
    </row>
    <row r="683" spans="1:9" ht="32.25" customHeight="1">
      <c r="A683" s="15" t="s">
        <v>319</v>
      </c>
      <c r="B683" s="35" t="s">
        <v>34</v>
      </c>
      <c r="C683" s="35" t="s">
        <v>26</v>
      </c>
      <c r="D683" s="8" t="s">
        <v>320</v>
      </c>
      <c r="E683" s="25"/>
      <c r="F683" s="5">
        <f t="shared" si="81"/>
        <v>16500</v>
      </c>
      <c r="G683" s="5">
        <f t="shared" si="81"/>
        <v>16500</v>
      </c>
      <c r="H683" s="5">
        <f t="shared" si="81"/>
        <v>5970</v>
      </c>
      <c r="I683" s="107">
        <f t="shared" si="80"/>
        <v>36.18181818181818</v>
      </c>
    </row>
    <row r="684" spans="1:9" ht="49.5" customHeight="1">
      <c r="A684" s="15" t="s">
        <v>52</v>
      </c>
      <c r="B684" s="35" t="s">
        <v>34</v>
      </c>
      <c r="C684" s="35" t="s">
        <v>26</v>
      </c>
      <c r="D684" s="8" t="s">
        <v>456</v>
      </c>
      <c r="E684" s="25"/>
      <c r="F684" s="5">
        <f t="shared" si="81"/>
        <v>16500</v>
      </c>
      <c r="G684" s="5">
        <f t="shared" si="81"/>
        <v>16500</v>
      </c>
      <c r="H684" s="5">
        <f t="shared" si="81"/>
        <v>5970</v>
      </c>
      <c r="I684" s="107">
        <f t="shared" si="80"/>
        <v>36.18181818181818</v>
      </c>
    </row>
    <row r="685" spans="1:9" ht="16.5" customHeight="1">
      <c r="A685" s="15" t="s">
        <v>158</v>
      </c>
      <c r="B685" s="35" t="s">
        <v>34</v>
      </c>
      <c r="C685" s="35" t="s">
        <v>26</v>
      </c>
      <c r="D685" s="8" t="s">
        <v>456</v>
      </c>
      <c r="E685" s="25" t="s">
        <v>8</v>
      </c>
      <c r="F685" s="5">
        <v>16500</v>
      </c>
      <c r="G685" s="5">
        <v>16500</v>
      </c>
      <c r="H685" s="5">
        <v>5970</v>
      </c>
      <c r="I685" s="107">
        <f t="shared" si="80"/>
        <v>36.18181818181818</v>
      </c>
    </row>
    <row r="686" spans="1:9" ht="12" customHeight="1">
      <c r="A686" s="15"/>
      <c r="B686" s="59"/>
      <c r="C686" s="59"/>
      <c r="D686" s="9"/>
      <c r="E686" s="22"/>
      <c r="F686" s="5"/>
      <c r="G686" s="5"/>
      <c r="H686" s="5"/>
      <c r="I686" s="107"/>
    </row>
    <row r="687" spans="1:9" ht="16.5" customHeight="1">
      <c r="A687" s="27" t="s">
        <v>321</v>
      </c>
      <c r="B687" s="28" t="s">
        <v>34</v>
      </c>
      <c r="C687" s="28" t="s">
        <v>27</v>
      </c>
      <c r="D687" s="36"/>
      <c r="E687" s="37"/>
      <c r="F687" s="6">
        <f>F692+F688</f>
        <v>91646</v>
      </c>
      <c r="G687" s="6">
        <f>G692+G688</f>
        <v>91714</v>
      </c>
      <c r="H687" s="6">
        <f>H692+H688</f>
        <v>43991</v>
      </c>
      <c r="I687" s="108">
        <f t="shared" si="80"/>
        <v>47.96541422247421</v>
      </c>
    </row>
    <row r="688" spans="1:9" ht="16.5" customHeight="1">
      <c r="A688" s="15" t="s">
        <v>18</v>
      </c>
      <c r="B688" s="21" t="s">
        <v>34</v>
      </c>
      <c r="C688" s="21" t="s">
        <v>27</v>
      </c>
      <c r="D688" s="21" t="s">
        <v>120</v>
      </c>
      <c r="E688" s="22"/>
      <c r="F688" s="5">
        <f aca="true" t="shared" si="82" ref="F688:H690">F689</f>
        <v>0</v>
      </c>
      <c r="G688" s="5">
        <f t="shared" si="82"/>
        <v>68</v>
      </c>
      <c r="H688" s="5">
        <f t="shared" si="82"/>
        <v>40</v>
      </c>
      <c r="I688" s="107">
        <f t="shared" si="80"/>
        <v>58.82352941176471</v>
      </c>
    </row>
    <row r="689" spans="1:9" ht="32.25" customHeight="1">
      <c r="A689" s="10" t="s">
        <v>121</v>
      </c>
      <c r="B689" s="21" t="s">
        <v>34</v>
      </c>
      <c r="C689" s="21" t="s">
        <v>27</v>
      </c>
      <c r="D689" s="21" t="s">
        <v>122</v>
      </c>
      <c r="E689" s="22"/>
      <c r="F689" s="5">
        <f t="shared" si="82"/>
        <v>0</v>
      </c>
      <c r="G689" s="5">
        <f t="shared" si="82"/>
        <v>68</v>
      </c>
      <c r="H689" s="5">
        <f t="shared" si="82"/>
        <v>40</v>
      </c>
      <c r="I689" s="107">
        <f t="shared" si="80"/>
        <v>58.82352941176471</v>
      </c>
    </row>
    <row r="690" spans="1:9" ht="32.25" customHeight="1">
      <c r="A690" s="32" t="s">
        <v>440</v>
      </c>
      <c r="B690" s="21" t="s">
        <v>34</v>
      </c>
      <c r="C690" s="21" t="s">
        <v>27</v>
      </c>
      <c r="D690" s="21" t="s">
        <v>123</v>
      </c>
      <c r="E690" s="22"/>
      <c r="F690" s="5">
        <f t="shared" si="82"/>
        <v>0</v>
      </c>
      <c r="G690" s="5">
        <f t="shared" si="82"/>
        <v>68</v>
      </c>
      <c r="H690" s="5">
        <f t="shared" si="82"/>
        <v>40</v>
      </c>
      <c r="I690" s="107">
        <f t="shared" si="80"/>
        <v>58.82352941176471</v>
      </c>
    </row>
    <row r="691" spans="1:9" ht="32.25" customHeight="1">
      <c r="A691" s="32" t="s">
        <v>167</v>
      </c>
      <c r="B691" s="21" t="s">
        <v>34</v>
      </c>
      <c r="C691" s="21" t="s">
        <v>27</v>
      </c>
      <c r="D691" s="21" t="s">
        <v>124</v>
      </c>
      <c r="E691" s="22" t="s">
        <v>144</v>
      </c>
      <c r="F691" s="5">
        <v>0</v>
      </c>
      <c r="G691" s="5">
        <v>68</v>
      </c>
      <c r="H691" s="5">
        <v>40</v>
      </c>
      <c r="I691" s="107">
        <f t="shared" si="80"/>
        <v>58.82352941176471</v>
      </c>
    </row>
    <row r="692" spans="1:9" ht="32.25" customHeight="1">
      <c r="A692" s="15" t="s">
        <v>53</v>
      </c>
      <c r="B692" s="35" t="s">
        <v>34</v>
      </c>
      <c r="C692" s="35" t="s">
        <v>27</v>
      </c>
      <c r="D692" s="8" t="s">
        <v>322</v>
      </c>
      <c r="E692" s="25"/>
      <c r="F692" s="5">
        <f aca="true" t="shared" si="83" ref="F692:H693">F693</f>
        <v>91646</v>
      </c>
      <c r="G692" s="5">
        <f t="shared" si="83"/>
        <v>91646</v>
      </c>
      <c r="H692" s="5">
        <f t="shared" si="83"/>
        <v>43951</v>
      </c>
      <c r="I692" s="107">
        <f t="shared" si="80"/>
        <v>47.95735765881762</v>
      </c>
    </row>
    <row r="693" spans="1:9" ht="32.25" customHeight="1">
      <c r="A693" s="10" t="s">
        <v>3</v>
      </c>
      <c r="B693" s="35" t="s">
        <v>34</v>
      </c>
      <c r="C693" s="35" t="s">
        <v>27</v>
      </c>
      <c r="D693" s="8" t="s">
        <v>323</v>
      </c>
      <c r="E693" s="25"/>
      <c r="F693" s="5">
        <f t="shared" si="83"/>
        <v>91646</v>
      </c>
      <c r="G693" s="5">
        <f t="shared" si="83"/>
        <v>91646</v>
      </c>
      <c r="H693" s="5">
        <f t="shared" si="83"/>
        <v>43951</v>
      </c>
      <c r="I693" s="107">
        <f t="shared" si="80"/>
        <v>47.95735765881762</v>
      </c>
    </row>
    <row r="694" spans="1:9" ht="32.25" customHeight="1">
      <c r="A694" s="49" t="s">
        <v>167</v>
      </c>
      <c r="B694" s="35" t="s">
        <v>34</v>
      </c>
      <c r="C694" s="35" t="s">
        <v>27</v>
      </c>
      <c r="D694" s="8" t="s">
        <v>323</v>
      </c>
      <c r="E694" s="25" t="s">
        <v>144</v>
      </c>
      <c r="F694" s="5">
        <v>91646</v>
      </c>
      <c r="G694" s="5">
        <v>91646</v>
      </c>
      <c r="H694" s="5">
        <v>43951</v>
      </c>
      <c r="I694" s="107">
        <f t="shared" si="80"/>
        <v>47.95735765881762</v>
      </c>
    </row>
    <row r="695" spans="1:9" ht="12" customHeight="1">
      <c r="A695" s="63"/>
      <c r="B695" s="59"/>
      <c r="C695" s="59"/>
      <c r="D695" s="9"/>
      <c r="E695" s="22"/>
      <c r="F695" s="5"/>
      <c r="G695" s="5"/>
      <c r="H695" s="5"/>
      <c r="I695" s="107"/>
    </row>
    <row r="696" spans="1:9" ht="15.75" customHeight="1">
      <c r="A696" s="27" t="s">
        <v>324</v>
      </c>
      <c r="B696" s="28" t="s">
        <v>34</v>
      </c>
      <c r="C696" s="28" t="s">
        <v>28</v>
      </c>
      <c r="D696" s="36"/>
      <c r="E696" s="37"/>
      <c r="F696" s="6">
        <f>F704+F720+F724+F728+F697+F701</f>
        <v>160753</v>
      </c>
      <c r="G696" s="6">
        <f>G704+G720+G724+G728+G697+G701</f>
        <v>161192</v>
      </c>
      <c r="H696" s="6">
        <f>H704+H720+H724+H728+H697+H701</f>
        <v>47973</v>
      </c>
      <c r="I696" s="108">
        <f t="shared" si="80"/>
        <v>29.761402550995086</v>
      </c>
    </row>
    <row r="697" spans="1:9" ht="15.75" customHeight="1">
      <c r="A697" s="15" t="s">
        <v>18</v>
      </c>
      <c r="B697" s="21" t="s">
        <v>34</v>
      </c>
      <c r="C697" s="21" t="s">
        <v>28</v>
      </c>
      <c r="D697" s="21" t="s">
        <v>120</v>
      </c>
      <c r="E697" s="22"/>
      <c r="F697" s="5">
        <f aca="true" t="shared" si="84" ref="F697:H699">F698</f>
        <v>0</v>
      </c>
      <c r="G697" s="5">
        <f t="shared" si="84"/>
        <v>439</v>
      </c>
      <c r="H697" s="5">
        <f t="shared" si="84"/>
        <v>439</v>
      </c>
      <c r="I697" s="107">
        <f t="shared" si="80"/>
        <v>100</v>
      </c>
    </row>
    <row r="698" spans="1:9" ht="32.25" customHeight="1">
      <c r="A698" s="10" t="s">
        <v>121</v>
      </c>
      <c r="B698" s="21" t="s">
        <v>34</v>
      </c>
      <c r="C698" s="21" t="s">
        <v>28</v>
      </c>
      <c r="D698" s="21" t="s">
        <v>122</v>
      </c>
      <c r="E698" s="22"/>
      <c r="F698" s="5">
        <f t="shared" si="84"/>
        <v>0</v>
      </c>
      <c r="G698" s="5">
        <f t="shared" si="84"/>
        <v>439</v>
      </c>
      <c r="H698" s="5">
        <f t="shared" si="84"/>
        <v>439</v>
      </c>
      <c r="I698" s="107">
        <f t="shared" si="80"/>
        <v>100</v>
      </c>
    </row>
    <row r="699" spans="1:9" ht="32.25" customHeight="1">
      <c r="A699" s="32" t="s">
        <v>440</v>
      </c>
      <c r="B699" s="21" t="s">
        <v>34</v>
      </c>
      <c r="C699" s="21" t="s">
        <v>28</v>
      </c>
      <c r="D699" s="21" t="s">
        <v>123</v>
      </c>
      <c r="E699" s="22"/>
      <c r="F699" s="5">
        <f t="shared" si="84"/>
        <v>0</v>
      </c>
      <c r="G699" s="5">
        <f t="shared" si="84"/>
        <v>439</v>
      </c>
      <c r="H699" s="5">
        <f t="shared" si="84"/>
        <v>439</v>
      </c>
      <c r="I699" s="107">
        <f t="shared" si="80"/>
        <v>100</v>
      </c>
    </row>
    <row r="700" spans="1:9" ht="15.75" customHeight="1">
      <c r="A700" s="32" t="s">
        <v>158</v>
      </c>
      <c r="B700" s="21" t="s">
        <v>34</v>
      </c>
      <c r="C700" s="21" t="s">
        <v>28</v>
      </c>
      <c r="D700" s="21" t="s">
        <v>124</v>
      </c>
      <c r="E700" s="22" t="s">
        <v>8</v>
      </c>
      <c r="F700" s="5">
        <v>0</v>
      </c>
      <c r="G700" s="5">
        <v>439</v>
      </c>
      <c r="H700" s="5">
        <v>439</v>
      </c>
      <c r="I700" s="107">
        <f t="shared" si="80"/>
        <v>100</v>
      </c>
    </row>
    <row r="701" spans="1:9" ht="49.5" customHeight="1">
      <c r="A701" s="32" t="s">
        <v>490</v>
      </c>
      <c r="B701" s="21" t="s">
        <v>34</v>
      </c>
      <c r="C701" s="21" t="s">
        <v>28</v>
      </c>
      <c r="D701" s="21" t="s">
        <v>492</v>
      </c>
      <c r="E701" s="22"/>
      <c r="F701" s="5">
        <f aca="true" t="shared" si="85" ref="F701:H702">F702</f>
        <v>1146</v>
      </c>
      <c r="G701" s="5">
        <f t="shared" si="85"/>
        <v>1146</v>
      </c>
      <c r="H701" s="5">
        <f t="shared" si="85"/>
        <v>911</v>
      </c>
      <c r="I701" s="107">
        <f t="shared" si="80"/>
        <v>79.49389179755671</v>
      </c>
    </row>
    <row r="702" spans="1:9" ht="32.25" customHeight="1">
      <c r="A702" s="32" t="s">
        <v>491</v>
      </c>
      <c r="B702" s="21" t="s">
        <v>34</v>
      </c>
      <c r="C702" s="21" t="s">
        <v>28</v>
      </c>
      <c r="D702" s="21" t="s">
        <v>493</v>
      </c>
      <c r="E702" s="22"/>
      <c r="F702" s="5">
        <f t="shared" si="85"/>
        <v>1146</v>
      </c>
      <c r="G702" s="5">
        <f t="shared" si="85"/>
        <v>1146</v>
      </c>
      <c r="H702" s="5">
        <f t="shared" si="85"/>
        <v>911</v>
      </c>
      <c r="I702" s="107">
        <f t="shared" si="80"/>
        <v>79.49389179755671</v>
      </c>
    </row>
    <row r="703" spans="1:9" ht="16.5" customHeight="1">
      <c r="A703" s="32" t="s">
        <v>333</v>
      </c>
      <c r="B703" s="21" t="s">
        <v>34</v>
      </c>
      <c r="C703" s="21" t="s">
        <v>28</v>
      </c>
      <c r="D703" s="21" t="s">
        <v>493</v>
      </c>
      <c r="E703" s="22" t="s">
        <v>334</v>
      </c>
      <c r="F703" s="5">
        <v>1146</v>
      </c>
      <c r="G703" s="5">
        <v>1146</v>
      </c>
      <c r="H703" s="5">
        <v>911</v>
      </c>
      <c r="I703" s="107">
        <f t="shared" si="80"/>
        <v>79.49389179755671</v>
      </c>
    </row>
    <row r="704" spans="1:9" ht="15.75" customHeight="1">
      <c r="A704" s="15" t="s">
        <v>173</v>
      </c>
      <c r="B704" s="35" t="s">
        <v>34</v>
      </c>
      <c r="C704" s="35" t="s">
        <v>28</v>
      </c>
      <c r="D704" s="8" t="s">
        <v>174</v>
      </c>
      <c r="E704" s="25"/>
      <c r="F704" s="5">
        <f>F705+F707+F714+F717+F712</f>
        <v>150981</v>
      </c>
      <c r="G704" s="5">
        <f>G705+G707+G714+G717+G712</f>
        <v>150981</v>
      </c>
      <c r="H704" s="5">
        <f>H705+H707+H714+H717+H712</f>
        <v>43575</v>
      </c>
      <c r="I704" s="107">
        <f t="shared" si="80"/>
        <v>28.86124744173108</v>
      </c>
    </row>
    <row r="705" spans="1:9" ht="97.5" customHeight="1">
      <c r="A705" s="10" t="s">
        <v>355</v>
      </c>
      <c r="B705" s="35" t="s">
        <v>34</v>
      </c>
      <c r="C705" s="35" t="s">
        <v>28</v>
      </c>
      <c r="D705" s="8" t="s">
        <v>325</v>
      </c>
      <c r="E705" s="25"/>
      <c r="F705" s="5">
        <f>F706</f>
        <v>12821</v>
      </c>
      <c r="G705" s="5">
        <f>G706</f>
        <v>12821</v>
      </c>
      <c r="H705" s="5">
        <f>H706</f>
        <v>1550</v>
      </c>
      <c r="I705" s="107">
        <f t="shared" si="80"/>
        <v>12.089540597457296</v>
      </c>
    </row>
    <row r="706" spans="1:9" ht="16.5" customHeight="1">
      <c r="A706" s="15" t="s">
        <v>158</v>
      </c>
      <c r="B706" s="35" t="s">
        <v>34</v>
      </c>
      <c r="C706" s="35" t="s">
        <v>28</v>
      </c>
      <c r="D706" s="8" t="s">
        <v>325</v>
      </c>
      <c r="E706" s="25" t="s">
        <v>8</v>
      </c>
      <c r="F706" s="5">
        <v>12821</v>
      </c>
      <c r="G706" s="5">
        <v>12821</v>
      </c>
      <c r="H706" s="5">
        <v>1550</v>
      </c>
      <c r="I706" s="107">
        <f t="shared" si="80"/>
        <v>12.089540597457296</v>
      </c>
    </row>
    <row r="707" spans="1:9" ht="80.25" customHeight="1">
      <c r="A707" s="49" t="s">
        <v>66</v>
      </c>
      <c r="B707" s="23" t="s">
        <v>34</v>
      </c>
      <c r="C707" s="17" t="s">
        <v>28</v>
      </c>
      <c r="D707" s="18" t="s">
        <v>175</v>
      </c>
      <c r="E707" s="25"/>
      <c r="F707" s="5">
        <f>F708+F710</f>
        <v>35620</v>
      </c>
      <c r="G707" s="5">
        <f>G708+G710</f>
        <v>35620</v>
      </c>
      <c r="H707" s="5">
        <f>H708+H710</f>
        <v>10564</v>
      </c>
      <c r="I707" s="107">
        <f t="shared" si="80"/>
        <v>29.65749578888265</v>
      </c>
    </row>
    <row r="708" spans="1:9" ht="127.5" customHeight="1">
      <c r="A708" s="38" t="s">
        <v>396</v>
      </c>
      <c r="B708" s="23" t="s">
        <v>34</v>
      </c>
      <c r="C708" s="17" t="s">
        <v>28</v>
      </c>
      <c r="D708" s="18" t="s">
        <v>388</v>
      </c>
      <c r="E708" s="25"/>
      <c r="F708" s="5">
        <f>F709</f>
        <v>19446</v>
      </c>
      <c r="G708" s="5">
        <f>G709</f>
        <v>19446</v>
      </c>
      <c r="H708" s="5">
        <f>H709</f>
        <v>4467</v>
      </c>
      <c r="I708" s="107">
        <f t="shared" si="80"/>
        <v>22.97130515273064</v>
      </c>
    </row>
    <row r="709" spans="1:9" ht="15.75" customHeight="1">
      <c r="A709" s="26" t="s">
        <v>158</v>
      </c>
      <c r="B709" s="23" t="s">
        <v>34</v>
      </c>
      <c r="C709" s="17" t="s">
        <v>28</v>
      </c>
      <c r="D709" s="18" t="s">
        <v>388</v>
      </c>
      <c r="E709" s="25" t="s">
        <v>8</v>
      </c>
      <c r="F709" s="5">
        <v>19446</v>
      </c>
      <c r="G709" s="5">
        <v>19446</v>
      </c>
      <c r="H709" s="5">
        <v>4467</v>
      </c>
      <c r="I709" s="107">
        <f t="shared" si="80"/>
        <v>22.97130515273064</v>
      </c>
    </row>
    <row r="710" spans="1:9" ht="97.5" customHeight="1">
      <c r="A710" s="38" t="s">
        <v>427</v>
      </c>
      <c r="B710" s="17" t="s">
        <v>34</v>
      </c>
      <c r="C710" s="17" t="s">
        <v>28</v>
      </c>
      <c r="D710" s="18" t="s">
        <v>176</v>
      </c>
      <c r="E710" s="25"/>
      <c r="F710" s="5">
        <f>F711</f>
        <v>16174</v>
      </c>
      <c r="G710" s="5">
        <f>G711</f>
        <v>16174</v>
      </c>
      <c r="H710" s="5">
        <f>H711</f>
        <v>6097</v>
      </c>
      <c r="I710" s="107">
        <f t="shared" si="80"/>
        <v>37.696302708049956</v>
      </c>
    </row>
    <row r="711" spans="1:9" ht="16.5" customHeight="1">
      <c r="A711" s="26" t="s">
        <v>158</v>
      </c>
      <c r="B711" s="23" t="s">
        <v>34</v>
      </c>
      <c r="C711" s="23" t="s">
        <v>28</v>
      </c>
      <c r="D711" s="48" t="s">
        <v>176</v>
      </c>
      <c r="E711" s="16" t="s">
        <v>8</v>
      </c>
      <c r="F711" s="5">
        <v>16174</v>
      </c>
      <c r="G711" s="5">
        <v>16174</v>
      </c>
      <c r="H711" s="5">
        <v>6097</v>
      </c>
      <c r="I711" s="107">
        <f t="shared" si="80"/>
        <v>37.696302708049956</v>
      </c>
    </row>
    <row r="712" spans="1:9" ht="49.5" customHeight="1">
      <c r="A712" s="26" t="s">
        <v>446</v>
      </c>
      <c r="B712" s="23" t="s">
        <v>34</v>
      </c>
      <c r="C712" s="23" t="s">
        <v>28</v>
      </c>
      <c r="D712" s="48" t="s">
        <v>447</v>
      </c>
      <c r="E712" s="16"/>
      <c r="F712" s="5">
        <f>F713</f>
        <v>101060</v>
      </c>
      <c r="G712" s="5">
        <f>G713</f>
        <v>101060</v>
      </c>
      <c r="H712" s="5">
        <f>H713</f>
        <v>30925</v>
      </c>
      <c r="I712" s="107">
        <f t="shared" si="80"/>
        <v>30.600633287156143</v>
      </c>
    </row>
    <row r="713" spans="1:9" ht="16.5" customHeight="1">
      <c r="A713" s="26" t="s">
        <v>158</v>
      </c>
      <c r="B713" s="23" t="s">
        <v>34</v>
      </c>
      <c r="C713" s="23" t="s">
        <v>28</v>
      </c>
      <c r="D713" s="48" t="s">
        <v>447</v>
      </c>
      <c r="E713" s="16" t="s">
        <v>8</v>
      </c>
      <c r="F713" s="5">
        <v>101060</v>
      </c>
      <c r="G713" s="5">
        <v>101060</v>
      </c>
      <c r="H713" s="5">
        <v>30925</v>
      </c>
      <c r="I713" s="107">
        <f t="shared" si="80"/>
        <v>30.600633287156143</v>
      </c>
    </row>
    <row r="714" spans="1:9" ht="66" customHeight="1">
      <c r="A714" s="10" t="s">
        <v>326</v>
      </c>
      <c r="B714" s="35" t="s">
        <v>34</v>
      </c>
      <c r="C714" s="35" t="s">
        <v>28</v>
      </c>
      <c r="D714" s="8" t="s">
        <v>351</v>
      </c>
      <c r="E714" s="25"/>
      <c r="F714" s="5">
        <f aca="true" t="shared" si="86" ref="F714:H715">F715</f>
        <v>1180</v>
      </c>
      <c r="G714" s="5">
        <f t="shared" si="86"/>
        <v>1180</v>
      </c>
      <c r="H714" s="5">
        <f t="shared" si="86"/>
        <v>468</v>
      </c>
      <c r="I714" s="107">
        <f t="shared" si="80"/>
        <v>39.66101694915255</v>
      </c>
    </row>
    <row r="715" spans="1:9" ht="32.25" customHeight="1">
      <c r="A715" s="10" t="s">
        <v>350</v>
      </c>
      <c r="B715" s="35" t="s">
        <v>34</v>
      </c>
      <c r="C715" s="35" t="s">
        <v>28</v>
      </c>
      <c r="D715" s="8" t="s">
        <v>352</v>
      </c>
      <c r="E715" s="25"/>
      <c r="F715" s="5">
        <f t="shared" si="86"/>
        <v>1180</v>
      </c>
      <c r="G715" s="5">
        <f t="shared" si="86"/>
        <v>1180</v>
      </c>
      <c r="H715" s="5">
        <f t="shared" si="86"/>
        <v>468</v>
      </c>
      <c r="I715" s="107">
        <f t="shared" si="80"/>
        <v>39.66101694915255</v>
      </c>
    </row>
    <row r="716" spans="1:9" ht="16.5" customHeight="1">
      <c r="A716" s="15" t="s">
        <v>158</v>
      </c>
      <c r="B716" s="35" t="s">
        <v>34</v>
      </c>
      <c r="C716" s="35" t="s">
        <v>28</v>
      </c>
      <c r="D716" s="8" t="s">
        <v>352</v>
      </c>
      <c r="E716" s="25" t="s">
        <v>8</v>
      </c>
      <c r="F716" s="5">
        <v>1180</v>
      </c>
      <c r="G716" s="5">
        <v>1180</v>
      </c>
      <c r="H716" s="5">
        <v>468</v>
      </c>
      <c r="I716" s="107">
        <f t="shared" si="80"/>
        <v>39.66101694915255</v>
      </c>
    </row>
    <row r="717" spans="1:9" ht="66" customHeight="1">
      <c r="A717" s="15" t="s">
        <v>329</v>
      </c>
      <c r="B717" s="35" t="s">
        <v>34</v>
      </c>
      <c r="C717" s="35" t="s">
        <v>28</v>
      </c>
      <c r="D717" s="8" t="s">
        <v>353</v>
      </c>
      <c r="E717" s="25"/>
      <c r="F717" s="5">
        <f aca="true" t="shared" si="87" ref="F717:H718">F718</f>
        <v>300</v>
      </c>
      <c r="G717" s="5">
        <f t="shared" si="87"/>
        <v>300</v>
      </c>
      <c r="H717" s="5">
        <f t="shared" si="87"/>
        <v>68</v>
      </c>
      <c r="I717" s="107">
        <f t="shared" si="80"/>
        <v>22.666666666666664</v>
      </c>
    </row>
    <row r="718" spans="1:9" ht="49.5" customHeight="1">
      <c r="A718" s="15" t="s">
        <v>412</v>
      </c>
      <c r="B718" s="35" t="s">
        <v>34</v>
      </c>
      <c r="C718" s="35" t="s">
        <v>28</v>
      </c>
      <c r="D718" s="8" t="s">
        <v>354</v>
      </c>
      <c r="E718" s="25"/>
      <c r="F718" s="5">
        <f t="shared" si="87"/>
        <v>300</v>
      </c>
      <c r="G718" s="5">
        <f t="shared" si="87"/>
        <v>300</v>
      </c>
      <c r="H718" s="5">
        <f t="shared" si="87"/>
        <v>68</v>
      </c>
      <c r="I718" s="107">
        <f t="shared" si="80"/>
        <v>22.666666666666664</v>
      </c>
    </row>
    <row r="719" spans="1:9" ht="16.5" customHeight="1">
      <c r="A719" s="15" t="s">
        <v>158</v>
      </c>
      <c r="B719" s="35" t="s">
        <v>34</v>
      </c>
      <c r="C719" s="35" t="s">
        <v>28</v>
      </c>
      <c r="D719" s="8" t="s">
        <v>354</v>
      </c>
      <c r="E719" s="25" t="s">
        <v>8</v>
      </c>
      <c r="F719" s="5">
        <v>300</v>
      </c>
      <c r="G719" s="5">
        <v>300</v>
      </c>
      <c r="H719" s="5">
        <v>68</v>
      </c>
      <c r="I719" s="107">
        <f t="shared" si="80"/>
        <v>22.666666666666664</v>
      </c>
    </row>
    <row r="720" spans="1:9" ht="16.5" customHeight="1">
      <c r="A720" s="15" t="s">
        <v>64</v>
      </c>
      <c r="B720" s="35" t="s">
        <v>34</v>
      </c>
      <c r="C720" s="35" t="s">
        <v>28</v>
      </c>
      <c r="D720" s="9" t="s">
        <v>202</v>
      </c>
      <c r="E720" s="25"/>
      <c r="F720" s="5">
        <f aca="true" t="shared" si="88" ref="F720:H722">F721</f>
        <v>3683</v>
      </c>
      <c r="G720" s="5">
        <f t="shared" si="88"/>
        <v>3683</v>
      </c>
      <c r="H720" s="5">
        <f t="shared" si="88"/>
        <v>911</v>
      </c>
      <c r="I720" s="107">
        <f t="shared" si="80"/>
        <v>24.735270160195494</v>
      </c>
    </row>
    <row r="721" spans="1:9" ht="80.25" customHeight="1">
      <c r="A721" s="15" t="s">
        <v>330</v>
      </c>
      <c r="B721" s="35" t="s">
        <v>34</v>
      </c>
      <c r="C721" s="35" t="s">
        <v>28</v>
      </c>
      <c r="D721" s="9" t="s">
        <v>331</v>
      </c>
      <c r="E721" s="25"/>
      <c r="F721" s="5">
        <f t="shared" si="88"/>
        <v>3683</v>
      </c>
      <c r="G721" s="5">
        <f t="shared" si="88"/>
        <v>3683</v>
      </c>
      <c r="H721" s="5">
        <f t="shared" si="88"/>
        <v>911</v>
      </c>
      <c r="I721" s="107">
        <f t="shared" si="80"/>
        <v>24.735270160195494</v>
      </c>
    </row>
    <row r="722" spans="1:9" ht="16.5" customHeight="1">
      <c r="A722" s="15" t="s">
        <v>98</v>
      </c>
      <c r="B722" s="35" t="s">
        <v>34</v>
      </c>
      <c r="C722" s="35" t="s">
        <v>28</v>
      </c>
      <c r="D722" s="9" t="s">
        <v>332</v>
      </c>
      <c r="E722" s="25"/>
      <c r="F722" s="5">
        <f t="shared" si="88"/>
        <v>3683</v>
      </c>
      <c r="G722" s="5">
        <f t="shared" si="88"/>
        <v>3683</v>
      </c>
      <c r="H722" s="5">
        <f t="shared" si="88"/>
        <v>911</v>
      </c>
      <c r="I722" s="107">
        <f t="shared" si="80"/>
        <v>24.735270160195494</v>
      </c>
    </row>
    <row r="723" spans="1:9" ht="16.5" customHeight="1">
      <c r="A723" s="15" t="s">
        <v>333</v>
      </c>
      <c r="B723" s="35" t="s">
        <v>34</v>
      </c>
      <c r="C723" s="35" t="s">
        <v>28</v>
      </c>
      <c r="D723" s="9" t="s">
        <v>332</v>
      </c>
      <c r="E723" s="25" t="s">
        <v>334</v>
      </c>
      <c r="F723" s="5">
        <v>3683</v>
      </c>
      <c r="G723" s="5">
        <v>3683</v>
      </c>
      <c r="H723" s="5">
        <v>911</v>
      </c>
      <c r="I723" s="107">
        <f t="shared" si="80"/>
        <v>24.735270160195494</v>
      </c>
    </row>
    <row r="724" spans="1:9" ht="16.5" customHeight="1">
      <c r="A724" s="49" t="s">
        <v>114</v>
      </c>
      <c r="B724" s="23" t="s">
        <v>34</v>
      </c>
      <c r="C724" s="23" t="s">
        <v>28</v>
      </c>
      <c r="D724" s="48" t="s">
        <v>397</v>
      </c>
      <c r="E724" s="16"/>
      <c r="F724" s="5">
        <f>F725</f>
        <v>3</v>
      </c>
      <c r="G724" s="5">
        <f>G725</f>
        <v>3</v>
      </c>
      <c r="H724" s="5">
        <f>H725</f>
        <v>1</v>
      </c>
      <c r="I724" s="107">
        <f t="shared" si="80"/>
        <v>33.33333333333333</v>
      </c>
    </row>
    <row r="725" spans="1:9" ht="80.25" customHeight="1">
      <c r="A725" s="49" t="s">
        <v>215</v>
      </c>
      <c r="B725" s="23" t="s">
        <v>34</v>
      </c>
      <c r="C725" s="23" t="s">
        <v>28</v>
      </c>
      <c r="D725" s="48" t="s">
        <v>405</v>
      </c>
      <c r="E725" s="16"/>
      <c r="F725" s="5">
        <f aca="true" t="shared" si="89" ref="F725:H726">F726</f>
        <v>3</v>
      </c>
      <c r="G725" s="5">
        <f t="shared" si="89"/>
        <v>3</v>
      </c>
      <c r="H725" s="5">
        <f t="shared" si="89"/>
        <v>1</v>
      </c>
      <c r="I725" s="107">
        <f aca="true" t="shared" si="90" ref="I725:I769">H725/G725*100</f>
        <v>33.33333333333333</v>
      </c>
    </row>
    <row r="726" spans="1:9" ht="114" customHeight="1">
      <c r="A726" s="49" t="s">
        <v>418</v>
      </c>
      <c r="B726" s="23" t="s">
        <v>34</v>
      </c>
      <c r="C726" s="23" t="s">
        <v>28</v>
      </c>
      <c r="D726" s="48" t="s">
        <v>410</v>
      </c>
      <c r="E726" s="16"/>
      <c r="F726" s="5">
        <f t="shared" si="89"/>
        <v>3</v>
      </c>
      <c r="G726" s="5">
        <f t="shared" si="89"/>
        <v>3</v>
      </c>
      <c r="H726" s="5">
        <f t="shared" si="89"/>
        <v>1</v>
      </c>
      <c r="I726" s="107">
        <f t="shared" si="90"/>
        <v>33.33333333333333</v>
      </c>
    </row>
    <row r="727" spans="1:9" ht="16.5" customHeight="1">
      <c r="A727" s="26" t="s">
        <v>158</v>
      </c>
      <c r="B727" s="23" t="s">
        <v>34</v>
      </c>
      <c r="C727" s="23" t="s">
        <v>28</v>
      </c>
      <c r="D727" s="48" t="s">
        <v>410</v>
      </c>
      <c r="E727" s="16" t="s">
        <v>8</v>
      </c>
      <c r="F727" s="5">
        <v>3</v>
      </c>
      <c r="G727" s="5">
        <v>3</v>
      </c>
      <c r="H727" s="5">
        <v>1</v>
      </c>
      <c r="I727" s="107">
        <f t="shared" si="90"/>
        <v>33.33333333333333</v>
      </c>
    </row>
    <row r="728" spans="1:9" ht="32.25" customHeight="1">
      <c r="A728" s="7" t="s">
        <v>67</v>
      </c>
      <c r="B728" s="21" t="s">
        <v>34</v>
      </c>
      <c r="C728" s="21" t="s">
        <v>28</v>
      </c>
      <c r="D728" s="9" t="s">
        <v>160</v>
      </c>
      <c r="E728" s="22"/>
      <c r="F728" s="5">
        <f>F730+F731</f>
        <v>4940</v>
      </c>
      <c r="G728" s="5">
        <f>G730+G731</f>
        <v>4940</v>
      </c>
      <c r="H728" s="5">
        <f>H730+H731</f>
        <v>2136</v>
      </c>
      <c r="I728" s="107">
        <f t="shared" si="90"/>
        <v>43.23886639676113</v>
      </c>
    </row>
    <row r="729" spans="1:9" ht="49.5" customHeight="1">
      <c r="A729" s="7" t="s">
        <v>93</v>
      </c>
      <c r="B729" s="21" t="s">
        <v>34</v>
      </c>
      <c r="C729" s="21" t="s">
        <v>28</v>
      </c>
      <c r="D729" s="9" t="s">
        <v>335</v>
      </c>
      <c r="E729" s="22"/>
      <c r="F729" s="5">
        <f>F730</f>
        <v>4000</v>
      </c>
      <c r="G729" s="5">
        <f>G730</f>
        <v>4000</v>
      </c>
      <c r="H729" s="5">
        <f>H730</f>
        <v>1821</v>
      </c>
      <c r="I729" s="107">
        <f t="shared" si="90"/>
        <v>45.525</v>
      </c>
    </row>
    <row r="730" spans="1:9" ht="16.5" customHeight="1">
      <c r="A730" s="15" t="s">
        <v>333</v>
      </c>
      <c r="B730" s="21" t="s">
        <v>34</v>
      </c>
      <c r="C730" s="21" t="s">
        <v>28</v>
      </c>
      <c r="D730" s="9" t="s">
        <v>335</v>
      </c>
      <c r="E730" s="22" t="s">
        <v>334</v>
      </c>
      <c r="F730" s="5">
        <v>4000</v>
      </c>
      <c r="G730" s="5">
        <v>4000</v>
      </c>
      <c r="H730" s="5">
        <v>1821</v>
      </c>
      <c r="I730" s="107">
        <f t="shared" si="90"/>
        <v>45.525</v>
      </c>
    </row>
    <row r="731" spans="1:9" ht="32.25" customHeight="1">
      <c r="A731" s="26" t="s">
        <v>94</v>
      </c>
      <c r="B731" s="21" t="s">
        <v>34</v>
      </c>
      <c r="C731" s="21" t="s">
        <v>28</v>
      </c>
      <c r="D731" s="9" t="s">
        <v>264</v>
      </c>
      <c r="E731" s="22"/>
      <c r="F731" s="5">
        <f aca="true" t="shared" si="91" ref="F731:H732">F732</f>
        <v>940</v>
      </c>
      <c r="G731" s="5">
        <f t="shared" si="91"/>
        <v>940</v>
      </c>
      <c r="H731" s="5">
        <f t="shared" si="91"/>
        <v>315</v>
      </c>
      <c r="I731" s="107">
        <f t="shared" si="90"/>
        <v>33.51063829787234</v>
      </c>
    </row>
    <row r="732" spans="1:9" ht="49.5" customHeight="1">
      <c r="A732" s="26" t="s">
        <v>431</v>
      </c>
      <c r="B732" s="21" t="s">
        <v>34</v>
      </c>
      <c r="C732" s="21" t="s">
        <v>28</v>
      </c>
      <c r="D732" s="9" t="s">
        <v>432</v>
      </c>
      <c r="E732" s="22"/>
      <c r="F732" s="5">
        <f t="shared" si="91"/>
        <v>940</v>
      </c>
      <c r="G732" s="5">
        <f t="shared" si="91"/>
        <v>940</v>
      </c>
      <c r="H732" s="5">
        <f t="shared" si="91"/>
        <v>315</v>
      </c>
      <c r="I732" s="107">
        <f t="shared" si="90"/>
        <v>33.51063829787234</v>
      </c>
    </row>
    <row r="733" spans="1:9" ht="16.5" customHeight="1">
      <c r="A733" s="26" t="s">
        <v>158</v>
      </c>
      <c r="B733" s="21" t="s">
        <v>34</v>
      </c>
      <c r="C733" s="21" t="s">
        <v>28</v>
      </c>
      <c r="D733" s="9" t="s">
        <v>432</v>
      </c>
      <c r="E733" s="22" t="s">
        <v>8</v>
      </c>
      <c r="F733" s="5">
        <v>940</v>
      </c>
      <c r="G733" s="5">
        <v>940</v>
      </c>
      <c r="H733" s="5">
        <v>315</v>
      </c>
      <c r="I733" s="107">
        <f t="shared" si="90"/>
        <v>33.51063829787234</v>
      </c>
    </row>
    <row r="734" spans="1:9" ht="12" customHeight="1">
      <c r="A734" s="10"/>
      <c r="B734" s="21"/>
      <c r="C734" s="21"/>
      <c r="D734" s="9"/>
      <c r="E734" s="22"/>
      <c r="F734" s="5"/>
      <c r="G734" s="5"/>
      <c r="H734" s="5"/>
      <c r="I734" s="107"/>
    </row>
    <row r="735" spans="1:9" ht="16.5" customHeight="1">
      <c r="A735" s="27" t="s">
        <v>465</v>
      </c>
      <c r="B735" s="28" t="s">
        <v>34</v>
      </c>
      <c r="C735" s="28" t="s">
        <v>29</v>
      </c>
      <c r="D735" s="9"/>
      <c r="E735" s="22"/>
      <c r="F735" s="6">
        <f aca="true" t="shared" si="92" ref="F735:H737">F736</f>
        <v>50803</v>
      </c>
      <c r="G735" s="6">
        <f t="shared" si="92"/>
        <v>50803</v>
      </c>
      <c r="H735" s="6">
        <f t="shared" si="92"/>
        <v>22148</v>
      </c>
      <c r="I735" s="108">
        <f t="shared" si="90"/>
        <v>43.59585063874181</v>
      </c>
    </row>
    <row r="736" spans="1:9" ht="32.25" customHeight="1">
      <c r="A736" s="10" t="s">
        <v>433</v>
      </c>
      <c r="B736" s="21" t="s">
        <v>34</v>
      </c>
      <c r="C736" s="21" t="s">
        <v>29</v>
      </c>
      <c r="D736" s="9" t="s">
        <v>434</v>
      </c>
      <c r="E736" s="22"/>
      <c r="F736" s="5">
        <f t="shared" si="92"/>
        <v>50803</v>
      </c>
      <c r="G736" s="5">
        <f t="shared" si="92"/>
        <v>50803</v>
      </c>
      <c r="H736" s="5">
        <f t="shared" si="92"/>
        <v>22148</v>
      </c>
      <c r="I736" s="107">
        <f t="shared" si="90"/>
        <v>43.59585063874181</v>
      </c>
    </row>
    <row r="737" spans="1:9" ht="97.5" customHeight="1">
      <c r="A737" s="10" t="s">
        <v>466</v>
      </c>
      <c r="B737" s="21" t="s">
        <v>34</v>
      </c>
      <c r="C737" s="21" t="s">
        <v>29</v>
      </c>
      <c r="D737" s="9" t="s">
        <v>467</v>
      </c>
      <c r="E737" s="22"/>
      <c r="F737" s="5">
        <f t="shared" si="92"/>
        <v>50803</v>
      </c>
      <c r="G737" s="5">
        <f t="shared" si="92"/>
        <v>50803</v>
      </c>
      <c r="H737" s="5">
        <f t="shared" si="92"/>
        <v>22148</v>
      </c>
      <c r="I737" s="107">
        <f t="shared" si="90"/>
        <v>43.59585063874181</v>
      </c>
    </row>
    <row r="738" spans="1:9" ht="16.5" customHeight="1">
      <c r="A738" s="10" t="s">
        <v>158</v>
      </c>
      <c r="B738" s="21" t="s">
        <v>34</v>
      </c>
      <c r="C738" s="21" t="s">
        <v>29</v>
      </c>
      <c r="D738" s="9" t="s">
        <v>467</v>
      </c>
      <c r="E738" s="22" t="s">
        <v>8</v>
      </c>
      <c r="F738" s="5">
        <v>50803</v>
      </c>
      <c r="G738" s="5">
        <v>50803</v>
      </c>
      <c r="H738" s="5">
        <v>22148</v>
      </c>
      <c r="I738" s="107">
        <f t="shared" si="90"/>
        <v>43.59585063874181</v>
      </c>
    </row>
    <row r="739" spans="1:9" ht="12" customHeight="1">
      <c r="A739" s="10"/>
      <c r="B739" s="21"/>
      <c r="C739" s="21"/>
      <c r="D739" s="9"/>
      <c r="E739" s="22"/>
      <c r="F739" s="5"/>
      <c r="G739" s="5"/>
      <c r="H739" s="5"/>
      <c r="I739" s="107"/>
    </row>
    <row r="740" spans="1:9" ht="31.5" customHeight="1">
      <c r="A740" s="27" t="s">
        <v>336</v>
      </c>
      <c r="B740" s="28" t="s">
        <v>34</v>
      </c>
      <c r="C740" s="28" t="s">
        <v>30</v>
      </c>
      <c r="D740" s="36"/>
      <c r="E740" s="37"/>
      <c r="F740" s="6">
        <f>F745+F748+F741</f>
        <v>27516</v>
      </c>
      <c r="G740" s="6">
        <f>G745+G748+G741</f>
        <v>29757</v>
      </c>
      <c r="H740" s="6">
        <f>H745+H748+H741</f>
        <v>13037</v>
      </c>
      <c r="I740" s="108">
        <f t="shared" si="90"/>
        <v>43.81154014181537</v>
      </c>
    </row>
    <row r="741" spans="1:9" ht="16.5" customHeight="1">
      <c r="A741" s="15" t="s">
        <v>18</v>
      </c>
      <c r="B741" s="21" t="s">
        <v>34</v>
      </c>
      <c r="C741" s="21" t="s">
        <v>30</v>
      </c>
      <c r="D741" s="21" t="s">
        <v>120</v>
      </c>
      <c r="E741" s="22"/>
      <c r="F741" s="5">
        <f aca="true" t="shared" si="93" ref="F741:H743">F742</f>
        <v>0</v>
      </c>
      <c r="G741" s="5">
        <f t="shared" si="93"/>
        <v>2241</v>
      </c>
      <c r="H741" s="5">
        <f t="shared" si="93"/>
        <v>1169</v>
      </c>
      <c r="I741" s="107">
        <f t="shared" si="90"/>
        <v>52.16421240517626</v>
      </c>
    </row>
    <row r="742" spans="1:9" ht="32.25" customHeight="1">
      <c r="A742" s="10" t="s">
        <v>121</v>
      </c>
      <c r="B742" s="21" t="s">
        <v>34</v>
      </c>
      <c r="C742" s="21" t="s">
        <v>30</v>
      </c>
      <c r="D742" s="21" t="s">
        <v>122</v>
      </c>
      <c r="E742" s="22"/>
      <c r="F742" s="5">
        <f t="shared" si="93"/>
        <v>0</v>
      </c>
      <c r="G742" s="5">
        <f t="shared" si="93"/>
        <v>2241</v>
      </c>
      <c r="H742" s="5">
        <f t="shared" si="93"/>
        <v>1169</v>
      </c>
      <c r="I742" s="107">
        <f t="shared" si="90"/>
        <v>52.16421240517626</v>
      </c>
    </row>
    <row r="743" spans="1:9" ht="32.25" customHeight="1">
      <c r="A743" s="32" t="s">
        <v>440</v>
      </c>
      <c r="B743" s="21" t="s">
        <v>34</v>
      </c>
      <c r="C743" s="21" t="s">
        <v>30</v>
      </c>
      <c r="D743" s="21" t="s">
        <v>123</v>
      </c>
      <c r="E743" s="22"/>
      <c r="F743" s="5">
        <f t="shared" si="93"/>
        <v>0</v>
      </c>
      <c r="G743" s="5">
        <f t="shared" si="93"/>
        <v>2241</v>
      </c>
      <c r="H743" s="5">
        <f t="shared" si="93"/>
        <v>1169</v>
      </c>
      <c r="I743" s="107">
        <f t="shared" si="90"/>
        <v>52.16421240517626</v>
      </c>
    </row>
    <row r="744" spans="1:9" ht="32.25" customHeight="1">
      <c r="A744" s="32" t="s">
        <v>103</v>
      </c>
      <c r="B744" s="21" t="s">
        <v>34</v>
      </c>
      <c r="C744" s="21" t="s">
        <v>30</v>
      </c>
      <c r="D744" s="21" t="s">
        <v>124</v>
      </c>
      <c r="E744" s="22" t="s">
        <v>104</v>
      </c>
      <c r="F744" s="5">
        <v>0</v>
      </c>
      <c r="G744" s="5">
        <v>2241</v>
      </c>
      <c r="H744" s="5">
        <v>1169</v>
      </c>
      <c r="I744" s="107">
        <f t="shared" si="90"/>
        <v>52.16421240517626</v>
      </c>
    </row>
    <row r="745" spans="1:9" ht="32.25" customHeight="1">
      <c r="A745" s="15" t="s">
        <v>54</v>
      </c>
      <c r="B745" s="35" t="s">
        <v>34</v>
      </c>
      <c r="C745" s="35" t="s">
        <v>30</v>
      </c>
      <c r="D745" s="8" t="s">
        <v>327</v>
      </c>
      <c r="E745" s="25"/>
      <c r="F745" s="5">
        <f aca="true" t="shared" si="94" ref="F745:H746">F746</f>
        <v>1000</v>
      </c>
      <c r="G745" s="5">
        <f t="shared" si="94"/>
        <v>1000</v>
      </c>
      <c r="H745" s="5">
        <f t="shared" si="94"/>
        <v>442</v>
      </c>
      <c r="I745" s="107">
        <f t="shared" si="90"/>
        <v>44.2</v>
      </c>
    </row>
    <row r="746" spans="1:9" ht="32.25" customHeight="1">
      <c r="A746" s="10" t="s">
        <v>19</v>
      </c>
      <c r="B746" s="35" t="s">
        <v>34</v>
      </c>
      <c r="C746" s="35" t="s">
        <v>30</v>
      </c>
      <c r="D746" s="8" t="s">
        <v>328</v>
      </c>
      <c r="E746" s="25"/>
      <c r="F746" s="5">
        <f t="shared" si="94"/>
        <v>1000</v>
      </c>
      <c r="G746" s="5">
        <f t="shared" si="94"/>
        <v>1000</v>
      </c>
      <c r="H746" s="5">
        <f t="shared" si="94"/>
        <v>442</v>
      </c>
      <c r="I746" s="107">
        <f t="shared" si="90"/>
        <v>44.2</v>
      </c>
    </row>
    <row r="747" spans="1:9" ht="32.25" customHeight="1">
      <c r="A747" s="20" t="s">
        <v>103</v>
      </c>
      <c r="B747" s="35" t="s">
        <v>34</v>
      </c>
      <c r="C747" s="35" t="s">
        <v>30</v>
      </c>
      <c r="D747" s="8" t="s">
        <v>328</v>
      </c>
      <c r="E747" s="25" t="s">
        <v>104</v>
      </c>
      <c r="F747" s="5">
        <v>1000</v>
      </c>
      <c r="G747" s="5">
        <v>1000</v>
      </c>
      <c r="H747" s="5">
        <v>442</v>
      </c>
      <c r="I747" s="107">
        <f t="shared" si="90"/>
        <v>44.2</v>
      </c>
    </row>
    <row r="748" spans="1:9" ht="32.25" customHeight="1">
      <c r="A748" s="7" t="s">
        <v>67</v>
      </c>
      <c r="B748" s="21" t="s">
        <v>34</v>
      </c>
      <c r="C748" s="21" t="s">
        <v>30</v>
      </c>
      <c r="D748" s="9" t="s">
        <v>160</v>
      </c>
      <c r="E748" s="22"/>
      <c r="F748" s="2">
        <f>F749+F752+F758+F760+F762+F765+F756</f>
        <v>26516</v>
      </c>
      <c r="G748" s="2">
        <f>G749+G752+G758+G760+G762+G765+G756</f>
        <v>26516</v>
      </c>
      <c r="H748" s="2">
        <f>H749+H752+H758+H760+H762+H765+H756</f>
        <v>11426</v>
      </c>
      <c r="I748" s="107">
        <f t="shared" si="90"/>
        <v>43.090963946296576</v>
      </c>
    </row>
    <row r="749" spans="1:9" ht="32.25" customHeight="1">
      <c r="A749" s="15" t="s">
        <v>92</v>
      </c>
      <c r="B749" s="21" t="s">
        <v>34</v>
      </c>
      <c r="C749" s="21" t="s">
        <v>30</v>
      </c>
      <c r="D749" s="9" t="s">
        <v>185</v>
      </c>
      <c r="E749" s="22"/>
      <c r="F749" s="2">
        <f>F750+F751</f>
        <v>3795</v>
      </c>
      <c r="G749" s="2">
        <f>G750+G751</f>
        <v>3795</v>
      </c>
      <c r="H749" s="2">
        <f>H750+H751</f>
        <v>1649</v>
      </c>
      <c r="I749" s="107">
        <f t="shared" si="90"/>
        <v>43.45191040843215</v>
      </c>
    </row>
    <row r="750" spans="1:9" ht="32.25" customHeight="1">
      <c r="A750" s="49" t="s">
        <v>167</v>
      </c>
      <c r="B750" s="17" t="s">
        <v>34</v>
      </c>
      <c r="C750" s="17" t="s">
        <v>30</v>
      </c>
      <c r="D750" s="18" t="s">
        <v>185</v>
      </c>
      <c r="E750" s="19" t="s">
        <v>144</v>
      </c>
      <c r="F750" s="2">
        <v>3055</v>
      </c>
      <c r="G750" s="2">
        <v>3055</v>
      </c>
      <c r="H750" s="2">
        <v>1515</v>
      </c>
      <c r="I750" s="107">
        <f t="shared" si="90"/>
        <v>49.59083469721768</v>
      </c>
    </row>
    <row r="751" spans="1:9" ht="32.25" customHeight="1">
      <c r="A751" s="20" t="s">
        <v>103</v>
      </c>
      <c r="B751" s="17" t="s">
        <v>34</v>
      </c>
      <c r="C751" s="17" t="s">
        <v>30</v>
      </c>
      <c r="D751" s="18" t="s">
        <v>185</v>
      </c>
      <c r="E751" s="19" t="s">
        <v>104</v>
      </c>
      <c r="F751" s="2">
        <v>740</v>
      </c>
      <c r="G751" s="2">
        <v>740</v>
      </c>
      <c r="H751" s="2">
        <v>134</v>
      </c>
      <c r="I751" s="107">
        <f t="shared" si="90"/>
        <v>18.10810810810811</v>
      </c>
    </row>
    <row r="752" spans="1:9" ht="32.25" customHeight="1">
      <c r="A752" s="15" t="s">
        <v>94</v>
      </c>
      <c r="B752" s="21" t="s">
        <v>34</v>
      </c>
      <c r="C752" s="21" t="s">
        <v>30</v>
      </c>
      <c r="D752" s="9" t="s">
        <v>264</v>
      </c>
      <c r="E752" s="22"/>
      <c r="F752" s="2">
        <f>F753</f>
        <v>1480</v>
      </c>
      <c r="G752" s="2">
        <f>G753</f>
        <v>1480</v>
      </c>
      <c r="H752" s="2">
        <f>H753</f>
        <v>521</v>
      </c>
      <c r="I752" s="107">
        <f t="shared" si="90"/>
        <v>35.2027027027027</v>
      </c>
    </row>
    <row r="753" spans="1:9" ht="49.5" customHeight="1">
      <c r="A753" s="15" t="s">
        <v>429</v>
      </c>
      <c r="B753" s="21" t="s">
        <v>34</v>
      </c>
      <c r="C753" s="21" t="s">
        <v>30</v>
      </c>
      <c r="D753" s="9" t="s">
        <v>430</v>
      </c>
      <c r="E753" s="22"/>
      <c r="F753" s="2">
        <f>F754+F755</f>
        <v>1480</v>
      </c>
      <c r="G753" s="2">
        <f>G754+G755</f>
        <v>1480</v>
      </c>
      <c r="H753" s="2">
        <f>H754+H755</f>
        <v>521</v>
      </c>
      <c r="I753" s="107">
        <f t="shared" si="90"/>
        <v>35.2027027027027</v>
      </c>
    </row>
    <row r="754" spans="1:9" ht="32.25" customHeight="1">
      <c r="A754" s="49" t="s">
        <v>167</v>
      </c>
      <c r="B754" s="17" t="s">
        <v>34</v>
      </c>
      <c r="C754" s="17" t="s">
        <v>30</v>
      </c>
      <c r="D754" s="18" t="s">
        <v>430</v>
      </c>
      <c r="E754" s="19" t="s">
        <v>144</v>
      </c>
      <c r="F754" s="2">
        <v>1300</v>
      </c>
      <c r="G754" s="2">
        <v>1300</v>
      </c>
      <c r="H754" s="2">
        <v>521</v>
      </c>
      <c r="I754" s="107">
        <f t="shared" si="90"/>
        <v>40.07692307692308</v>
      </c>
    </row>
    <row r="755" spans="1:9" ht="32.25" customHeight="1">
      <c r="A755" s="49" t="s">
        <v>19</v>
      </c>
      <c r="B755" s="17" t="s">
        <v>34</v>
      </c>
      <c r="C755" s="17" t="s">
        <v>30</v>
      </c>
      <c r="D755" s="18" t="s">
        <v>430</v>
      </c>
      <c r="E755" s="19" t="s">
        <v>338</v>
      </c>
      <c r="F755" s="2">
        <v>180</v>
      </c>
      <c r="G755" s="2">
        <v>180</v>
      </c>
      <c r="H755" s="2">
        <v>0</v>
      </c>
      <c r="I755" s="107">
        <f t="shared" si="90"/>
        <v>0</v>
      </c>
    </row>
    <row r="756" spans="1:9" ht="32.25" customHeight="1">
      <c r="A756" s="15" t="s">
        <v>84</v>
      </c>
      <c r="B756" s="17" t="s">
        <v>34</v>
      </c>
      <c r="C756" s="17" t="s">
        <v>30</v>
      </c>
      <c r="D756" s="9" t="s">
        <v>220</v>
      </c>
      <c r="E756" s="22"/>
      <c r="F756" s="2">
        <f>F757</f>
        <v>8</v>
      </c>
      <c r="G756" s="2">
        <f>G757</f>
        <v>8</v>
      </c>
      <c r="H756" s="2">
        <f>H757</f>
        <v>3</v>
      </c>
      <c r="I756" s="107">
        <f t="shared" si="90"/>
        <v>37.5</v>
      </c>
    </row>
    <row r="757" spans="1:9" ht="32.25" customHeight="1">
      <c r="A757" s="49" t="s">
        <v>167</v>
      </c>
      <c r="B757" s="17" t="s">
        <v>34</v>
      </c>
      <c r="C757" s="17" t="s">
        <v>30</v>
      </c>
      <c r="D757" s="9" t="s">
        <v>220</v>
      </c>
      <c r="E757" s="22" t="s">
        <v>144</v>
      </c>
      <c r="F757" s="2">
        <v>8</v>
      </c>
      <c r="G757" s="2">
        <v>8</v>
      </c>
      <c r="H757" s="2">
        <v>3</v>
      </c>
      <c r="I757" s="107">
        <f t="shared" si="90"/>
        <v>37.5</v>
      </c>
    </row>
    <row r="758" spans="1:9" ht="49.5" customHeight="1">
      <c r="A758" s="20" t="s">
        <v>249</v>
      </c>
      <c r="B758" s="21" t="s">
        <v>34</v>
      </c>
      <c r="C758" s="21" t="s">
        <v>30</v>
      </c>
      <c r="D758" s="21" t="s">
        <v>250</v>
      </c>
      <c r="E758" s="22"/>
      <c r="F758" s="2">
        <f>F759</f>
        <v>109</v>
      </c>
      <c r="G758" s="2">
        <f>G759</f>
        <v>109</v>
      </c>
      <c r="H758" s="2">
        <f>H759</f>
        <v>88</v>
      </c>
      <c r="I758" s="107">
        <f t="shared" si="90"/>
        <v>80.73394495412845</v>
      </c>
    </row>
    <row r="759" spans="1:9" ht="32.25" customHeight="1">
      <c r="A759" s="49" t="s">
        <v>167</v>
      </c>
      <c r="B759" s="17" t="s">
        <v>34</v>
      </c>
      <c r="C759" s="17" t="s">
        <v>30</v>
      </c>
      <c r="D759" s="17" t="s">
        <v>250</v>
      </c>
      <c r="E759" s="19" t="s">
        <v>144</v>
      </c>
      <c r="F759" s="2">
        <v>109</v>
      </c>
      <c r="G759" s="2">
        <v>109</v>
      </c>
      <c r="H759" s="2">
        <v>88</v>
      </c>
      <c r="I759" s="107">
        <f t="shared" si="90"/>
        <v>80.73394495412845</v>
      </c>
    </row>
    <row r="760" spans="1:9" ht="49.5" customHeight="1">
      <c r="A760" s="7" t="s">
        <v>339</v>
      </c>
      <c r="B760" s="21" t="s">
        <v>34</v>
      </c>
      <c r="C760" s="21" t="s">
        <v>30</v>
      </c>
      <c r="D760" s="9" t="s">
        <v>340</v>
      </c>
      <c r="E760" s="22"/>
      <c r="F760" s="2">
        <f>F761</f>
        <v>1500</v>
      </c>
      <c r="G760" s="2">
        <f>G761</f>
        <v>1500</v>
      </c>
      <c r="H760" s="2">
        <f>H761</f>
        <v>293</v>
      </c>
      <c r="I760" s="107">
        <f t="shared" si="90"/>
        <v>19.53333333333333</v>
      </c>
    </row>
    <row r="761" spans="1:9" ht="32.25" customHeight="1">
      <c r="A761" s="49" t="s">
        <v>19</v>
      </c>
      <c r="B761" s="17" t="s">
        <v>34</v>
      </c>
      <c r="C761" s="17" t="s">
        <v>30</v>
      </c>
      <c r="D761" s="17" t="s">
        <v>340</v>
      </c>
      <c r="E761" s="19" t="s">
        <v>338</v>
      </c>
      <c r="F761" s="2">
        <v>1500</v>
      </c>
      <c r="G761" s="2">
        <v>1500</v>
      </c>
      <c r="H761" s="2">
        <v>293</v>
      </c>
      <c r="I761" s="107">
        <f t="shared" si="90"/>
        <v>19.53333333333333</v>
      </c>
    </row>
    <row r="762" spans="1:9" ht="66" customHeight="1">
      <c r="A762" s="10" t="s">
        <v>246</v>
      </c>
      <c r="B762" s="21" t="s">
        <v>34</v>
      </c>
      <c r="C762" s="21" t="s">
        <v>30</v>
      </c>
      <c r="D762" s="21" t="s">
        <v>247</v>
      </c>
      <c r="E762" s="22"/>
      <c r="F762" s="2">
        <f aca="true" t="shared" si="95" ref="F762:H763">F763</f>
        <v>19594</v>
      </c>
      <c r="G762" s="2">
        <f t="shared" si="95"/>
        <v>19594</v>
      </c>
      <c r="H762" s="2">
        <f t="shared" si="95"/>
        <v>8842</v>
      </c>
      <c r="I762" s="107">
        <f t="shared" si="90"/>
        <v>45.12605899765234</v>
      </c>
    </row>
    <row r="763" spans="1:9" ht="66" customHeight="1">
      <c r="A763" s="10" t="s">
        <v>390</v>
      </c>
      <c r="B763" s="21" t="s">
        <v>34</v>
      </c>
      <c r="C763" s="21" t="s">
        <v>30</v>
      </c>
      <c r="D763" s="21" t="s">
        <v>389</v>
      </c>
      <c r="E763" s="22"/>
      <c r="F763" s="2">
        <f t="shared" si="95"/>
        <v>19594</v>
      </c>
      <c r="G763" s="2">
        <f t="shared" si="95"/>
        <v>19594</v>
      </c>
      <c r="H763" s="2">
        <f t="shared" si="95"/>
        <v>8842</v>
      </c>
      <c r="I763" s="107">
        <f t="shared" si="90"/>
        <v>45.12605899765234</v>
      </c>
    </row>
    <row r="764" spans="1:9" ht="32.25" customHeight="1">
      <c r="A764" s="20" t="s">
        <v>103</v>
      </c>
      <c r="B764" s="21" t="s">
        <v>34</v>
      </c>
      <c r="C764" s="21" t="s">
        <v>30</v>
      </c>
      <c r="D764" s="21" t="s">
        <v>389</v>
      </c>
      <c r="E764" s="22" t="s">
        <v>104</v>
      </c>
      <c r="F764" s="2">
        <v>19594</v>
      </c>
      <c r="G764" s="2">
        <v>19594</v>
      </c>
      <c r="H764" s="2">
        <v>8842</v>
      </c>
      <c r="I764" s="107">
        <f t="shared" si="90"/>
        <v>45.12605899765234</v>
      </c>
    </row>
    <row r="765" spans="1:9" ht="66" customHeight="1">
      <c r="A765" s="15" t="s">
        <v>392</v>
      </c>
      <c r="B765" s="21" t="s">
        <v>34</v>
      </c>
      <c r="C765" s="21" t="s">
        <v>30</v>
      </c>
      <c r="D765" s="21" t="s">
        <v>216</v>
      </c>
      <c r="E765" s="22"/>
      <c r="F765" s="2">
        <f aca="true" t="shared" si="96" ref="F765:H766">F766</f>
        <v>30</v>
      </c>
      <c r="G765" s="2">
        <f t="shared" si="96"/>
        <v>30</v>
      </c>
      <c r="H765" s="2">
        <f t="shared" si="96"/>
        <v>30</v>
      </c>
      <c r="I765" s="107">
        <f t="shared" si="90"/>
        <v>100</v>
      </c>
    </row>
    <row r="766" spans="1:9" ht="80.25" customHeight="1">
      <c r="A766" s="15" t="s">
        <v>391</v>
      </c>
      <c r="B766" s="17" t="s">
        <v>34</v>
      </c>
      <c r="C766" s="17" t="s">
        <v>30</v>
      </c>
      <c r="D766" s="21" t="s">
        <v>375</v>
      </c>
      <c r="E766" s="22"/>
      <c r="F766" s="2">
        <f t="shared" si="96"/>
        <v>30</v>
      </c>
      <c r="G766" s="2">
        <f t="shared" si="96"/>
        <v>30</v>
      </c>
      <c r="H766" s="2">
        <f t="shared" si="96"/>
        <v>30</v>
      </c>
      <c r="I766" s="107">
        <f t="shared" si="90"/>
        <v>100</v>
      </c>
    </row>
    <row r="767" spans="1:9" ht="32.25" customHeight="1">
      <c r="A767" s="49" t="s">
        <v>167</v>
      </c>
      <c r="B767" s="17" t="s">
        <v>34</v>
      </c>
      <c r="C767" s="17" t="s">
        <v>30</v>
      </c>
      <c r="D767" s="17" t="s">
        <v>375</v>
      </c>
      <c r="E767" s="19" t="s">
        <v>144</v>
      </c>
      <c r="F767" s="2">
        <v>30</v>
      </c>
      <c r="G767" s="2">
        <v>30</v>
      </c>
      <c r="H767" s="2">
        <v>30</v>
      </c>
      <c r="I767" s="107">
        <f t="shared" si="90"/>
        <v>100</v>
      </c>
    </row>
    <row r="768" spans="1:9" ht="12" customHeight="1">
      <c r="A768" s="64"/>
      <c r="B768" s="93"/>
      <c r="C768" s="93"/>
      <c r="D768" s="94"/>
      <c r="E768" s="95"/>
      <c r="F768" s="102"/>
      <c r="G768" s="102"/>
      <c r="H768" s="102"/>
      <c r="I768" s="109"/>
    </row>
    <row r="769" spans="1:9" ht="14.25" customHeight="1">
      <c r="A769" s="65" t="s">
        <v>1</v>
      </c>
      <c r="B769" s="87"/>
      <c r="C769" s="87"/>
      <c r="D769" s="96"/>
      <c r="E769" s="97"/>
      <c r="F769" s="103">
        <f>F11+F107+F146+F182+F312+F328+F484+F554+F681</f>
        <v>7866595</v>
      </c>
      <c r="G769" s="103">
        <f>G11+G107+G146+G182+G312+G328+G484+G554+G681</f>
        <v>7437394</v>
      </c>
      <c r="H769" s="103">
        <f>H11+H107+H146+H182+H312+H328+H484+H554+H681</f>
        <v>2911740</v>
      </c>
      <c r="I769" s="110">
        <f t="shared" si="90"/>
        <v>39.15000334794688</v>
      </c>
    </row>
    <row r="770" spans="1:9" ht="71.25" customHeight="1">
      <c r="A770" s="117" t="s">
        <v>495</v>
      </c>
      <c r="B770" s="117"/>
      <c r="C770" s="117"/>
      <c r="D770" s="117"/>
      <c r="E770" s="117"/>
      <c r="F770" s="117"/>
      <c r="G770" s="117"/>
      <c r="H770" s="118"/>
      <c r="I770" s="118"/>
    </row>
    <row r="771" ht="12.75">
      <c r="C771" s="86"/>
    </row>
    <row r="848" ht="12.75">
      <c r="G848" s="104"/>
    </row>
    <row r="849" ht="12.75">
      <c r="G849" s="104"/>
    </row>
    <row r="850" ht="12.75">
      <c r="G850" s="104"/>
    </row>
    <row r="851" ht="12.75">
      <c r="G851" s="104"/>
    </row>
    <row r="852" ht="12.75">
      <c r="G852" s="104"/>
    </row>
    <row r="853" ht="12.75">
      <c r="G853" s="104"/>
    </row>
    <row r="854" ht="12.75">
      <c r="G854" s="104"/>
    </row>
    <row r="855" ht="12.75">
      <c r="G855" s="105"/>
    </row>
    <row r="856" ht="12.75">
      <c r="G856" s="104"/>
    </row>
    <row r="857" ht="12.75">
      <c r="G857" s="104"/>
    </row>
    <row r="858" ht="12.75">
      <c r="G858" s="104"/>
    </row>
    <row r="859" ht="12.75">
      <c r="G859" s="104"/>
    </row>
    <row r="860" ht="12.75">
      <c r="G860" s="104"/>
    </row>
    <row r="861" ht="12.75">
      <c r="G861" s="104"/>
    </row>
    <row r="862" ht="12.75">
      <c r="G862" s="106"/>
    </row>
    <row r="863" ht="12.75">
      <c r="G863" s="106"/>
    </row>
    <row r="864" ht="12.75">
      <c r="G864" s="106"/>
    </row>
  </sheetData>
  <mergeCells count="6">
    <mergeCell ref="A6:I6"/>
    <mergeCell ref="A7:I7"/>
    <mergeCell ref="A770:I770"/>
    <mergeCell ref="G1:I1"/>
    <mergeCell ref="G3:I3"/>
    <mergeCell ref="G4:I4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2008-07-17T10:24:21Z</cp:lastPrinted>
  <dcterms:created xsi:type="dcterms:W3CDTF">2002-11-27T07:56:57Z</dcterms:created>
  <dcterms:modified xsi:type="dcterms:W3CDTF">2008-08-01T06:15:15Z</dcterms:modified>
  <cp:category/>
  <cp:version/>
  <cp:contentType/>
  <cp:contentStatus/>
</cp:coreProperties>
</file>