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F16" i="1" l="1"/>
  <c r="G16" i="1" s="1"/>
  <c r="F26" i="1"/>
  <c r="F21" i="1"/>
  <c r="F15" i="1"/>
  <c r="G15" i="1" s="1"/>
  <c r="F20" i="1"/>
  <c r="G20" i="1" s="1"/>
  <c r="F13" i="1"/>
  <c r="G13" i="1" s="1"/>
  <c r="F18" i="1"/>
  <c r="G18" i="1" s="1"/>
  <c r="F23" i="1"/>
  <c r="F25" i="1"/>
  <c r="F11" i="1"/>
  <c r="G11" i="1" s="1"/>
  <c r="F28" i="1"/>
  <c r="F33" i="1"/>
  <c r="F14" i="1"/>
  <c r="G14" i="1" s="1"/>
  <c r="F19" i="1"/>
  <c r="G19" i="1" s="1"/>
  <c r="F36" i="1"/>
  <c r="F31" i="1"/>
  <c r="F24" i="1"/>
  <c r="F29" i="1"/>
  <c r="F34" i="1"/>
  <c r="F12" i="1"/>
  <c r="G12" i="1" s="1"/>
  <c r="F17" i="1"/>
  <c r="G17" i="1" s="1"/>
  <c r="F22" i="1"/>
  <c r="F27" i="1"/>
  <c r="F32" i="1"/>
  <c r="F37" i="1"/>
  <c r="F30" i="1"/>
  <c r="F35" i="1"/>
</calcChain>
</file>

<file path=xl/sharedStrings.xml><?xml version="1.0" encoding="utf-8"?>
<sst xmlns="http://schemas.openxmlformats.org/spreadsheetml/2006/main" count="113" uniqueCount="74">
  <si>
    <t>ИТОГОВЫЙ ПРОТОКОЛ</t>
  </si>
  <si>
    <t xml:space="preserve">          результатов участников муниципального (г.Архангельск) этапа  </t>
  </si>
  <si>
    <t xml:space="preserve">           всероссийской олимпиады школьников</t>
  </si>
  <si>
    <r>
      <t xml:space="preserve">дата проведения </t>
    </r>
    <r>
      <rPr>
        <b/>
        <sz val="11"/>
        <rFont val="Times New Roman"/>
        <family val="1"/>
        <charset val="204"/>
      </rPr>
      <t>17</t>
    </r>
    <r>
      <rPr>
        <b/>
        <sz val="12"/>
        <rFont val="Times New Roman"/>
        <family val="1"/>
        <charset val="204"/>
      </rPr>
      <t>.11.2025</t>
    </r>
    <r>
      <rPr>
        <sz val="11"/>
        <rFont val="Times New Roman"/>
        <family val="1"/>
        <charset val="204"/>
      </rPr>
      <t xml:space="preserve"> года</t>
    </r>
  </si>
  <si>
    <t>Общее количество баллов</t>
  </si>
  <si>
    <t>% выполнения заданий</t>
  </si>
  <si>
    <t>Рейтинг (по порядку)</t>
  </si>
  <si>
    <t>Тип диплома:
победитель, призёр, участник</t>
  </si>
  <si>
    <t>участник</t>
  </si>
  <si>
    <t>Участник</t>
  </si>
  <si>
    <t>Победитель</t>
  </si>
  <si>
    <t>Призер</t>
  </si>
  <si>
    <r>
      <t xml:space="preserve">по предмету </t>
    </r>
    <r>
      <rPr>
        <b/>
        <sz val="11"/>
        <rFont val="Times New Roman"/>
        <family val="1"/>
        <charset val="204"/>
      </rPr>
      <t>"Физическая культура",</t>
    </r>
    <r>
      <rPr>
        <sz val="11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7‒8-й класс</t>
    </r>
  </si>
  <si>
    <t>Макс. 
количество 
баллов</t>
  </si>
  <si>
    <t>Подрезова А</t>
  </si>
  <si>
    <t>Фролова Е</t>
  </si>
  <si>
    <t>Пухова М</t>
  </si>
  <si>
    <t>Сергеева А</t>
  </si>
  <si>
    <t>Дяченко К</t>
  </si>
  <si>
    <t>Семкова В</t>
  </si>
  <si>
    <t>Шингерей Я</t>
  </si>
  <si>
    <t>Горбунова Д</t>
  </si>
  <si>
    <t>Рудная С</t>
  </si>
  <si>
    <t>Островка Е</t>
  </si>
  <si>
    <t>Дятлева М</t>
  </si>
  <si>
    <t>Корепанова В</t>
  </si>
  <si>
    <t>Боярскова Н</t>
  </si>
  <si>
    <t>Ногих М</t>
  </si>
  <si>
    <t>Панкратова Т</t>
  </si>
  <si>
    <t>Дорофеева М</t>
  </si>
  <si>
    <t>Лодочникова Н</t>
  </si>
  <si>
    <t>Бадьина О</t>
  </si>
  <si>
    <t>Африканова Д</t>
  </si>
  <si>
    <t>Мануилова А</t>
  </si>
  <si>
    <t>Козак К</t>
  </si>
  <si>
    <t>Кадулина А</t>
  </si>
  <si>
    <t>Шестакова В</t>
  </si>
  <si>
    <t>Соколова В</t>
  </si>
  <si>
    <t>Проничева В</t>
  </si>
  <si>
    <t>Ратманова К</t>
  </si>
  <si>
    <t>Бакова Л</t>
  </si>
  <si>
    <t>Колобов М</t>
  </si>
  <si>
    <t>Карачев А</t>
  </si>
  <si>
    <t>Туров Д</t>
  </si>
  <si>
    <t>Каширин К</t>
  </si>
  <si>
    <t>Крутиков С</t>
  </si>
  <si>
    <t>Телицын Т</t>
  </si>
  <si>
    <t>Шехурин И</t>
  </si>
  <si>
    <t>Ревин Т</t>
  </si>
  <si>
    <t>Мартьянов А</t>
  </si>
  <si>
    <t>Гаврилов Д</t>
  </si>
  <si>
    <t>Чеглаков М</t>
  </si>
  <si>
    <t>Антонов А</t>
  </si>
  <si>
    <t>Пономарев М</t>
  </si>
  <si>
    <t>Зорин Д</t>
  </si>
  <si>
    <t>Богданов Я</t>
  </si>
  <si>
    <t>Петров М</t>
  </si>
  <si>
    <t>Холопов Т</t>
  </si>
  <si>
    <t>Воронцов Е    </t>
  </si>
  <si>
    <t>Кузнецов Н</t>
  </si>
  <si>
    <t>Попов И</t>
  </si>
  <si>
    <t>Сабуров М</t>
  </si>
  <si>
    <t>Чупраков А</t>
  </si>
  <si>
    <t>Крутиков М</t>
  </si>
  <si>
    <t>Журавлев В</t>
  </si>
  <si>
    <t>Шушков В</t>
  </si>
  <si>
    <t>Солохин И</t>
  </si>
  <si>
    <t>ФИ участника</t>
  </si>
  <si>
    <t>Код школы</t>
  </si>
  <si>
    <t>Призёры</t>
  </si>
  <si>
    <t>Победитель (победители)</t>
  </si>
  <si>
    <t>В соответствии с приказом № 235 от 23.10.2025 квота победителей и призеров по физической культуре:</t>
  </si>
  <si>
    <t>35 процентов учащихся от общего числа участников олимпиады, 
следующих в итоговой рейтинговой таблице за победителем, при условии,
 что количество набранных ими баллов превышает 
половину максимально возможных</t>
  </si>
  <si>
    <t>Участник (участники), набравший(ие) наибольшее количество баллов, 
при условии, что количество набранных им (ими) баллов превышает 
половину максимально возможных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</si>
</sst>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top"/>
    </xf>
    <xf numFmtId="10" fontId="2" fillId="0" borderId="1" xfId="1" applyNumberFormat="1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top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left" vertical="top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lotuhinaOA\Desktop\&#1055;&#1088;&#1086;&#1090;&#1086;&#1082;&#1086;&#1083;&#1099;%20&#1052;&#1069;&#1042;&#1089;&#1054;&#1064;\&#1060;&#1080;&#1079;&#1080;&#1095;&#1077;&#1089;&#1082;&#1072;&#1103;%20&#1082;&#1091;&#1083;&#1100;&#1090;&#1091;&#1088;&#1072;\&#1057;&#1044;&#1045;&#1051;&#1040;&#1053;&#1054;%20&#1087;&#1088;&#1086;&#1090;&#1086;&#1082;&#1086;&#1083;&#1099;%202025%20&#1040;&#1056;&#1061;&#1040;&#1053;&#1043;&#1045;&#1051;&#1068;&#1057;&#1050;\+&#1056;&#1072;&#1073;&#1086;&#1095;&#1080;&#1081;,%20&#1080;&#1090;&#1086;&#1075;&#1086;&#1074;&#1099;&#1081;%20&#1087;&#1088;&#1086;&#1090;&#1086;&#1082;&#1086;&#1083;%207-8%20&#1044;&#1045;&#1042;&#1054;&#1063;&#1050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 протокол 7-8 кл. дев"/>
      <sheetName val="Итоговый протокол 7-8 кл. дев"/>
    </sheetNames>
    <sheetDataSet>
      <sheetData sheetId="0">
        <row r="8">
          <cell r="B8" t="str">
            <v xml:space="preserve">ГБНОУ АО АГЛ </v>
          </cell>
          <cell r="M8">
            <v>64.405247035815364</v>
          </cell>
        </row>
        <row r="9">
          <cell r="M9">
            <v>56.980645533542692</v>
          </cell>
        </row>
        <row r="10">
          <cell r="M10">
            <v>69.54618469187379</v>
          </cell>
        </row>
        <row r="11">
          <cell r="M11">
            <v>64.105827174330756</v>
          </cell>
        </row>
        <row r="12">
          <cell r="M12">
            <v>59.414022165379976</v>
          </cell>
        </row>
        <row r="13">
          <cell r="M13">
            <v>61.805602431588291</v>
          </cell>
        </row>
        <row r="14">
          <cell r="M14">
            <v>67.904264561771129</v>
          </cell>
        </row>
        <row r="15">
          <cell r="M15">
            <v>64.060870175914744</v>
          </cell>
        </row>
        <row r="16">
          <cell r="M16">
            <v>76.937576653687145</v>
          </cell>
        </row>
        <row r="17">
          <cell r="M17">
            <v>68.922374593942862</v>
          </cell>
        </row>
        <row r="18">
          <cell r="M18">
            <v>66.514932396999214</v>
          </cell>
        </row>
        <row r="19">
          <cell r="M19">
            <v>70.879430700426184</v>
          </cell>
        </row>
        <row r="21">
          <cell r="M21">
            <v>69.179019776126438</v>
          </cell>
        </row>
        <row r="22">
          <cell r="M22">
            <v>48.791408041072714</v>
          </cell>
        </row>
        <row r="24">
          <cell r="M24">
            <v>48.604330755357005</v>
          </cell>
        </row>
        <row r="25">
          <cell r="M25">
            <v>64.145968960033827</v>
          </cell>
        </row>
        <row r="26">
          <cell r="M26">
            <v>47.953343444160524</v>
          </cell>
        </row>
        <row r="27">
          <cell r="M27">
            <v>62.411583414910545</v>
          </cell>
        </row>
        <row r="28">
          <cell r="M28">
            <v>65.734286002711627</v>
          </cell>
        </row>
        <row r="29">
          <cell r="M29">
            <v>61.111866575837659</v>
          </cell>
        </row>
        <row r="30">
          <cell r="M30">
            <v>60.147680205702358</v>
          </cell>
        </row>
        <row r="31">
          <cell r="M31">
            <v>66.319091230872516</v>
          </cell>
        </row>
        <row r="34">
          <cell r="M34">
            <v>55.939503671728083</v>
          </cell>
        </row>
        <row r="35">
          <cell r="M35">
            <v>64.176451979637221</v>
          </cell>
        </row>
        <row r="36">
          <cell r="M36">
            <v>49.301999473727712</v>
          </cell>
        </row>
        <row r="38">
          <cell r="M38">
            <v>4.4117647058823533</v>
          </cell>
        </row>
        <row r="40">
          <cell r="M40">
            <v>61.832331835962307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G10" sqref="G10"/>
    </sheetView>
  </sheetViews>
  <sheetFormatPr defaultRowHeight="15" x14ac:dyDescent="0.25"/>
  <cols>
    <col min="1" max="1" width="7.85546875" style="7" customWidth="1"/>
    <col min="2" max="2" width="19" customWidth="1"/>
    <col min="3" max="3" width="12.42578125" customWidth="1"/>
    <col min="7" max="7" width="11.5703125" customWidth="1"/>
    <col min="9" max="9" width="12.28515625" customWidth="1"/>
  </cols>
  <sheetData>
    <row r="1" spans="1: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</row>
    <row r="2" spans="1:9" ht="57" customHeight="1" x14ac:dyDescent="0.25">
      <c r="A2" s="15" t="s">
        <v>69</v>
      </c>
      <c r="B2" s="15"/>
      <c r="C2" s="16" t="s">
        <v>72</v>
      </c>
      <c r="D2" s="17"/>
      <c r="E2" s="17"/>
      <c r="F2" s="17"/>
      <c r="G2" s="17"/>
      <c r="H2" s="17"/>
      <c r="I2" s="17"/>
    </row>
    <row r="3" spans="1:9" ht="50.25" customHeight="1" x14ac:dyDescent="0.25">
      <c r="A3" s="15" t="s">
        <v>70</v>
      </c>
      <c r="B3" s="15"/>
      <c r="C3" s="16" t="s">
        <v>73</v>
      </c>
      <c r="D3" s="17"/>
      <c r="E3" s="17"/>
      <c r="F3" s="17"/>
      <c r="G3" s="17"/>
      <c r="H3" s="17"/>
      <c r="I3" s="17"/>
    </row>
    <row r="5" spans="1:9" x14ac:dyDescent="0.25">
      <c r="A5" s="12" t="s">
        <v>0</v>
      </c>
      <c r="B5" s="12"/>
      <c r="C5" s="12"/>
      <c r="D5" s="12"/>
      <c r="E5" s="12"/>
      <c r="F5" s="12"/>
      <c r="G5" s="12"/>
    </row>
    <row r="6" spans="1:9" x14ac:dyDescent="0.25">
      <c r="A6" s="13" t="s">
        <v>1</v>
      </c>
      <c r="B6" s="13"/>
      <c r="C6" s="13"/>
      <c r="D6" s="13"/>
      <c r="E6" s="13"/>
      <c r="F6" s="13"/>
      <c r="G6" s="13"/>
    </row>
    <row r="7" spans="1:9" x14ac:dyDescent="0.25">
      <c r="A7" s="13" t="s">
        <v>2</v>
      </c>
      <c r="B7" s="13"/>
      <c r="C7" s="13"/>
      <c r="D7" s="13"/>
      <c r="E7" s="13"/>
      <c r="F7" s="13"/>
      <c r="G7" s="13"/>
    </row>
    <row r="8" spans="1:9" ht="15.75" x14ac:dyDescent="0.25">
      <c r="A8" s="13" t="s">
        <v>12</v>
      </c>
      <c r="B8" s="13"/>
      <c r="C8" s="13"/>
      <c r="D8" s="13"/>
      <c r="E8" s="13"/>
      <c r="F8" s="13"/>
      <c r="G8" s="13"/>
    </row>
    <row r="9" spans="1:9" ht="15.75" x14ac:dyDescent="0.25">
      <c r="A9" s="14" t="s">
        <v>3</v>
      </c>
      <c r="B9" s="14"/>
      <c r="C9" s="14"/>
      <c r="D9" s="14"/>
      <c r="E9" s="14"/>
      <c r="F9" s="14"/>
      <c r="G9" s="14"/>
    </row>
    <row r="10" spans="1:9" ht="75" x14ac:dyDescent="0.25">
      <c r="A10" s="1" t="s">
        <v>68</v>
      </c>
      <c r="B10" s="1" t="s">
        <v>67</v>
      </c>
      <c r="C10" s="1" t="s">
        <v>13</v>
      </c>
      <c r="D10" s="1" t="s">
        <v>4</v>
      </c>
      <c r="E10" s="1" t="s">
        <v>5</v>
      </c>
      <c r="F10" s="1" t="s">
        <v>6</v>
      </c>
      <c r="G10" s="1" t="s">
        <v>7</v>
      </c>
    </row>
    <row r="11" spans="1:9" x14ac:dyDescent="0.25">
      <c r="A11" s="2">
        <v>201</v>
      </c>
      <c r="B11" s="8" t="s">
        <v>14</v>
      </c>
      <c r="C11" s="5">
        <v>100</v>
      </c>
      <c r="D11" s="3">
        <f>'[1]Рабочий протокол 7-8 кл. дев'!M16</f>
        <v>76.937576653687145</v>
      </c>
      <c r="E11" s="4">
        <f t="shared" ref="E11:E37" si="0">IF(D11&lt;&gt;"нет",D11/100,"")</f>
        <v>0.76937576653687145</v>
      </c>
      <c r="F11" s="5">
        <f t="shared" ref="F11:F37" si="1">IF(E11&lt;&gt;"",RANK(E11,E$11:E$37,0),"")</f>
        <v>1</v>
      </c>
      <c r="G11" s="6" t="str">
        <f t="shared" ref="G11:G20" si="2">IF(AND(F11=1,D11&gt;50),"Победитель",IF(D11&gt;50,"Призер",IF(D11&lt;&gt;0,"Участник","")))</f>
        <v>Победитель</v>
      </c>
    </row>
    <row r="12" spans="1:9" x14ac:dyDescent="0.25">
      <c r="A12" s="2">
        <v>201</v>
      </c>
      <c r="B12" s="8" t="s">
        <v>15</v>
      </c>
      <c r="C12" s="5">
        <v>100</v>
      </c>
      <c r="D12" s="3">
        <f>'[1]Рабочий протокол 7-8 кл. дев'!M19</f>
        <v>70.879430700426184</v>
      </c>
      <c r="E12" s="4">
        <f t="shared" si="0"/>
        <v>0.70879430700426183</v>
      </c>
      <c r="F12" s="5">
        <f t="shared" si="1"/>
        <v>2</v>
      </c>
      <c r="G12" s="6" t="str">
        <f t="shared" si="2"/>
        <v>Призер</v>
      </c>
    </row>
    <row r="13" spans="1:9" x14ac:dyDescent="0.25">
      <c r="A13" s="2">
        <v>249</v>
      </c>
      <c r="B13" s="8" t="s">
        <v>16</v>
      </c>
      <c r="C13" s="5">
        <v>100</v>
      </c>
      <c r="D13" s="3">
        <f>'[1]Рабочий протокол 7-8 кл. дев'!M10</f>
        <v>69.54618469187379</v>
      </c>
      <c r="E13" s="4">
        <f t="shared" si="0"/>
        <v>0.69546184691873791</v>
      </c>
      <c r="F13" s="5">
        <f t="shared" si="1"/>
        <v>3</v>
      </c>
      <c r="G13" s="6" t="str">
        <f t="shared" si="2"/>
        <v>Призер</v>
      </c>
    </row>
    <row r="14" spans="1:9" x14ac:dyDescent="0.25">
      <c r="A14" s="2">
        <v>204</v>
      </c>
      <c r="B14" s="8" t="s">
        <v>17</v>
      </c>
      <c r="C14" s="5">
        <v>100</v>
      </c>
      <c r="D14" s="3">
        <f>'[1]Рабочий протокол 7-8 кл. дев'!M21</f>
        <v>69.179019776126438</v>
      </c>
      <c r="E14" s="4">
        <f t="shared" si="0"/>
        <v>0.69179019776126438</v>
      </c>
      <c r="F14" s="5">
        <f t="shared" si="1"/>
        <v>4</v>
      </c>
      <c r="G14" s="6" t="str">
        <f t="shared" si="2"/>
        <v>Призер</v>
      </c>
    </row>
    <row r="15" spans="1:9" x14ac:dyDescent="0.25">
      <c r="A15" s="2">
        <v>201</v>
      </c>
      <c r="B15" s="8" t="s">
        <v>18</v>
      </c>
      <c r="C15" s="5">
        <v>100</v>
      </c>
      <c r="D15" s="3">
        <f>'[1]Рабочий протокол 7-8 кл. дев'!M17</f>
        <v>68.922374593942862</v>
      </c>
      <c r="E15" s="4">
        <f t="shared" si="0"/>
        <v>0.68922374593942859</v>
      </c>
      <c r="F15" s="5">
        <f t="shared" si="1"/>
        <v>5</v>
      </c>
      <c r="G15" s="6" t="str">
        <f t="shared" si="2"/>
        <v>Призер</v>
      </c>
    </row>
    <row r="16" spans="1:9" x14ac:dyDescent="0.25">
      <c r="A16" s="2">
        <v>200</v>
      </c>
      <c r="B16" s="8" t="s">
        <v>19</v>
      </c>
      <c r="C16" s="5">
        <v>100</v>
      </c>
      <c r="D16" s="3">
        <f>'[1]Рабочий протокол 7-8 кл. дев'!M14</f>
        <v>67.904264561771129</v>
      </c>
      <c r="E16" s="4">
        <f t="shared" si="0"/>
        <v>0.67904264561771133</v>
      </c>
      <c r="F16" s="5">
        <f t="shared" si="1"/>
        <v>6</v>
      </c>
      <c r="G16" s="6" t="str">
        <f t="shared" si="2"/>
        <v>Призер</v>
      </c>
    </row>
    <row r="17" spans="1:7" x14ac:dyDescent="0.25">
      <c r="A17" s="2">
        <v>201</v>
      </c>
      <c r="B17" s="8" t="s">
        <v>20</v>
      </c>
      <c r="C17" s="5">
        <v>100</v>
      </c>
      <c r="D17" s="3">
        <f>'[1]Рабочий протокол 7-8 кл. дев'!M18</f>
        <v>66.514932396999214</v>
      </c>
      <c r="E17" s="4">
        <f t="shared" si="0"/>
        <v>0.66514932396999216</v>
      </c>
      <c r="F17" s="5">
        <f t="shared" si="1"/>
        <v>7</v>
      </c>
      <c r="G17" s="6" t="str">
        <f t="shared" si="2"/>
        <v>Призер</v>
      </c>
    </row>
    <row r="18" spans="1:7" x14ac:dyDescent="0.25">
      <c r="A18" s="2">
        <v>228</v>
      </c>
      <c r="B18" s="8" t="s">
        <v>21</v>
      </c>
      <c r="C18" s="5">
        <v>100</v>
      </c>
      <c r="D18" s="3">
        <f>'[1]Рабочий протокол 7-8 кл. дев'!M31</f>
        <v>66.319091230872516</v>
      </c>
      <c r="E18" s="4">
        <f t="shared" si="0"/>
        <v>0.66319091230872518</v>
      </c>
      <c r="F18" s="5">
        <f t="shared" si="1"/>
        <v>8</v>
      </c>
      <c r="G18" s="6" t="str">
        <f t="shared" si="2"/>
        <v>Призер</v>
      </c>
    </row>
    <row r="19" spans="1:7" x14ac:dyDescent="0.25">
      <c r="A19" s="2">
        <v>223</v>
      </c>
      <c r="B19" s="8" t="s">
        <v>22</v>
      </c>
      <c r="C19" s="5">
        <v>100</v>
      </c>
      <c r="D19" s="3">
        <f>'[1]Рабочий протокол 7-8 кл. дев'!M28</f>
        <v>65.734286002711627</v>
      </c>
      <c r="E19" s="4">
        <f t="shared" si="0"/>
        <v>0.65734286002711628</v>
      </c>
      <c r="F19" s="5">
        <f t="shared" si="1"/>
        <v>9</v>
      </c>
      <c r="G19" s="6" t="str">
        <f t="shared" si="2"/>
        <v>Призер</v>
      </c>
    </row>
    <row r="20" spans="1:7" x14ac:dyDescent="0.25">
      <c r="A20" s="2">
        <v>242</v>
      </c>
      <c r="B20" s="8" t="s">
        <v>23</v>
      </c>
      <c r="C20" s="5">
        <v>100</v>
      </c>
      <c r="D20" s="3">
        <f>'[1]Рабочий протокол 7-8 кл. дев'!M8</f>
        <v>64.405247035815364</v>
      </c>
      <c r="E20" s="4">
        <f t="shared" si="0"/>
        <v>0.64405247035815361</v>
      </c>
      <c r="F20" s="5">
        <f t="shared" si="1"/>
        <v>10</v>
      </c>
      <c r="G20" s="6" t="str">
        <f t="shared" si="2"/>
        <v>Призер</v>
      </c>
    </row>
    <row r="21" spans="1:7" x14ac:dyDescent="0.25">
      <c r="A21" s="2">
        <v>197</v>
      </c>
      <c r="B21" s="8" t="s">
        <v>24</v>
      </c>
      <c r="C21" s="5">
        <v>100</v>
      </c>
      <c r="D21" s="3">
        <f>'[1]Рабочий протокол 7-8 кл. дев'!M35</f>
        <v>64.176451979637221</v>
      </c>
      <c r="E21" s="4">
        <f t="shared" si="0"/>
        <v>0.64176451979637217</v>
      </c>
      <c r="F21" s="5">
        <f t="shared" si="1"/>
        <v>11</v>
      </c>
      <c r="G21" s="6" t="s">
        <v>8</v>
      </c>
    </row>
    <row r="22" spans="1:7" x14ac:dyDescent="0.25">
      <c r="A22" s="2">
        <v>220</v>
      </c>
      <c r="B22" s="8" t="s">
        <v>25</v>
      </c>
      <c r="C22" s="5">
        <v>100</v>
      </c>
      <c r="D22" s="3">
        <f>'[1]Рабочий протокол 7-8 кл. дев'!M25</f>
        <v>64.145968960033827</v>
      </c>
      <c r="E22" s="4">
        <f t="shared" si="0"/>
        <v>0.64145968960033828</v>
      </c>
      <c r="F22" s="5">
        <f t="shared" si="1"/>
        <v>12</v>
      </c>
      <c r="G22" s="6" t="s">
        <v>8</v>
      </c>
    </row>
    <row r="23" spans="1:7" x14ac:dyDescent="0.25">
      <c r="A23" s="2">
        <v>206</v>
      </c>
      <c r="B23" s="8" t="s">
        <v>26</v>
      </c>
      <c r="C23" s="5">
        <v>100</v>
      </c>
      <c r="D23" s="3">
        <f>'[1]Рабочий протокол 7-8 кл. дев'!M11</f>
        <v>64.105827174330756</v>
      </c>
      <c r="E23" s="4">
        <f t="shared" si="0"/>
        <v>0.64105827174330754</v>
      </c>
      <c r="F23" s="5">
        <f t="shared" si="1"/>
        <v>13</v>
      </c>
      <c r="G23" s="6" t="s">
        <v>8</v>
      </c>
    </row>
    <row r="24" spans="1:7" x14ac:dyDescent="0.25">
      <c r="A24" s="2">
        <v>200</v>
      </c>
      <c r="B24" s="8" t="s">
        <v>27</v>
      </c>
      <c r="C24" s="5">
        <v>100</v>
      </c>
      <c r="D24" s="3">
        <f>'[1]Рабочий протокол 7-8 кл. дев'!M15</f>
        <v>64.060870175914744</v>
      </c>
      <c r="E24" s="4">
        <f t="shared" si="0"/>
        <v>0.64060870175914741</v>
      </c>
      <c r="F24" s="5">
        <f t="shared" si="1"/>
        <v>14</v>
      </c>
      <c r="G24" s="6" t="s">
        <v>8</v>
      </c>
    </row>
    <row r="25" spans="1:7" x14ac:dyDescent="0.25">
      <c r="A25" s="2">
        <v>194</v>
      </c>
      <c r="B25" s="8" t="s">
        <v>28</v>
      </c>
      <c r="C25" s="5">
        <v>100</v>
      </c>
      <c r="D25" s="3">
        <f>'[1]Рабочий протокол 7-8 кл. дев'!M27</f>
        <v>62.411583414910545</v>
      </c>
      <c r="E25" s="4">
        <f t="shared" si="0"/>
        <v>0.62411583414910543</v>
      </c>
      <c r="F25" s="5">
        <f t="shared" si="1"/>
        <v>15</v>
      </c>
      <c r="G25" s="6" t="s">
        <v>8</v>
      </c>
    </row>
    <row r="26" spans="1:7" x14ac:dyDescent="0.25">
      <c r="A26" s="2">
        <v>224</v>
      </c>
      <c r="B26" s="8" t="s">
        <v>29</v>
      </c>
      <c r="C26" s="5">
        <v>100</v>
      </c>
      <c r="D26" s="3">
        <f>'[1]Рабочий протокол 7-8 кл. дев'!M40</f>
        <v>61.832331835962307</v>
      </c>
      <c r="E26" s="4">
        <f t="shared" si="0"/>
        <v>0.61832331835962306</v>
      </c>
      <c r="F26" s="5">
        <f t="shared" si="1"/>
        <v>16</v>
      </c>
      <c r="G26" s="6" t="s">
        <v>8</v>
      </c>
    </row>
    <row r="27" spans="1:7" x14ac:dyDescent="0.25">
      <c r="A27" s="2">
        <v>198</v>
      </c>
      <c r="B27" s="8" t="s">
        <v>30</v>
      </c>
      <c r="C27" s="5">
        <v>100</v>
      </c>
      <c r="D27" s="3">
        <f>'[1]Рабочий протокол 7-8 кл. дев'!M13</f>
        <v>61.805602431588291</v>
      </c>
      <c r="E27" s="4">
        <f t="shared" si="0"/>
        <v>0.61805602431588291</v>
      </c>
      <c r="F27" s="5">
        <f t="shared" si="1"/>
        <v>17</v>
      </c>
      <c r="G27" s="6" t="s">
        <v>8</v>
      </c>
    </row>
    <row r="28" spans="1:7" x14ac:dyDescent="0.25">
      <c r="A28" s="2">
        <v>223</v>
      </c>
      <c r="B28" s="8" t="s">
        <v>31</v>
      </c>
      <c r="C28" s="5">
        <v>100</v>
      </c>
      <c r="D28" s="3">
        <f>'[1]Рабочий протокол 7-8 кл. дев'!M29</f>
        <v>61.111866575837659</v>
      </c>
      <c r="E28" s="4">
        <f t="shared" si="0"/>
        <v>0.61111866575837659</v>
      </c>
      <c r="F28" s="5">
        <f t="shared" si="1"/>
        <v>18</v>
      </c>
      <c r="G28" s="6" t="s">
        <v>8</v>
      </c>
    </row>
    <row r="29" spans="1:7" x14ac:dyDescent="0.25">
      <c r="A29" s="2">
        <v>228</v>
      </c>
      <c r="B29" s="8" t="s">
        <v>32</v>
      </c>
      <c r="C29" s="5">
        <v>100</v>
      </c>
      <c r="D29" s="3">
        <f>'[1]Рабочий протокол 7-8 кл. дев'!M30</f>
        <v>60.147680205702358</v>
      </c>
      <c r="E29" s="4">
        <f t="shared" si="0"/>
        <v>0.60147680205702359</v>
      </c>
      <c r="F29" s="5">
        <f t="shared" si="1"/>
        <v>19</v>
      </c>
      <c r="G29" s="6" t="s">
        <v>8</v>
      </c>
    </row>
    <row r="30" spans="1:7" x14ac:dyDescent="0.25">
      <c r="A30" s="2">
        <v>195</v>
      </c>
      <c r="B30" s="8" t="s">
        <v>33</v>
      </c>
      <c r="C30" s="5">
        <v>100</v>
      </c>
      <c r="D30" s="3">
        <f>'[1]Рабочий протокол 7-8 кл. дев'!M12</f>
        <v>59.414022165379976</v>
      </c>
      <c r="E30" s="4">
        <f t="shared" si="0"/>
        <v>0.59414022165379976</v>
      </c>
      <c r="F30" s="5">
        <f t="shared" si="1"/>
        <v>20</v>
      </c>
      <c r="G30" s="6" t="s">
        <v>8</v>
      </c>
    </row>
    <row r="31" spans="1:7" x14ac:dyDescent="0.25">
      <c r="A31" s="2">
        <v>242</v>
      </c>
      <c r="B31" s="8" t="s">
        <v>34</v>
      </c>
      <c r="C31" s="5">
        <v>100</v>
      </c>
      <c r="D31" s="3">
        <f>'[1]Рабочий протокол 7-8 кл. дев'!M9</f>
        <v>56.980645533542692</v>
      </c>
      <c r="E31" s="4">
        <f t="shared" si="0"/>
        <v>0.56980645533542695</v>
      </c>
      <c r="F31" s="5">
        <f t="shared" si="1"/>
        <v>21</v>
      </c>
      <c r="G31" s="6" t="s">
        <v>8</v>
      </c>
    </row>
    <row r="32" spans="1:7" x14ac:dyDescent="0.25">
      <c r="A32" s="2">
        <v>235</v>
      </c>
      <c r="B32" s="8" t="s">
        <v>35</v>
      </c>
      <c r="C32" s="5">
        <v>100</v>
      </c>
      <c r="D32" s="3">
        <f>'[1]Рабочий протокол 7-8 кл. дев'!M34</f>
        <v>55.939503671728083</v>
      </c>
      <c r="E32" s="4">
        <f t="shared" si="0"/>
        <v>0.55939503671728086</v>
      </c>
      <c r="F32" s="5">
        <f t="shared" si="1"/>
        <v>22</v>
      </c>
      <c r="G32" s="6" t="s">
        <v>8</v>
      </c>
    </row>
    <row r="33" spans="1:7" x14ac:dyDescent="0.25">
      <c r="A33" s="2">
        <v>239</v>
      </c>
      <c r="B33" s="8" t="s">
        <v>36</v>
      </c>
      <c r="C33" s="5">
        <v>100</v>
      </c>
      <c r="D33" s="3">
        <f>'[1]Рабочий протокол 7-8 кл. дев'!M36</f>
        <v>49.301999473727712</v>
      </c>
      <c r="E33" s="4">
        <f t="shared" si="0"/>
        <v>0.49301999473727709</v>
      </c>
      <c r="F33" s="5">
        <f t="shared" si="1"/>
        <v>23</v>
      </c>
      <c r="G33" s="6" t="s">
        <v>8</v>
      </c>
    </row>
    <row r="34" spans="1:7" x14ac:dyDescent="0.25">
      <c r="A34" s="2">
        <v>211</v>
      </c>
      <c r="B34" s="8" t="s">
        <v>37</v>
      </c>
      <c r="C34" s="5">
        <v>100</v>
      </c>
      <c r="D34" s="3">
        <f>'[1]Рабочий протокол 7-8 кл. дев'!M22</f>
        <v>48.791408041072714</v>
      </c>
      <c r="E34" s="4">
        <f t="shared" si="0"/>
        <v>0.48791408041072715</v>
      </c>
      <c r="F34" s="5">
        <f t="shared" si="1"/>
        <v>24</v>
      </c>
      <c r="G34" s="6" t="s">
        <v>8</v>
      </c>
    </row>
    <row r="35" spans="1:7" x14ac:dyDescent="0.25">
      <c r="A35" s="2">
        <v>193</v>
      </c>
      <c r="B35" s="8" t="s">
        <v>38</v>
      </c>
      <c r="C35" s="5">
        <v>100</v>
      </c>
      <c r="D35" s="3">
        <f>'[1]Рабочий протокол 7-8 кл. дев'!M24</f>
        <v>48.604330755357005</v>
      </c>
      <c r="E35" s="4">
        <f t="shared" si="0"/>
        <v>0.48604330755357006</v>
      </c>
      <c r="F35" s="5">
        <f t="shared" si="1"/>
        <v>25</v>
      </c>
      <c r="G35" s="6" t="s">
        <v>8</v>
      </c>
    </row>
    <row r="36" spans="1:7" x14ac:dyDescent="0.25">
      <c r="A36" s="2">
        <v>221</v>
      </c>
      <c r="B36" s="8" t="s">
        <v>39</v>
      </c>
      <c r="C36" s="5">
        <v>100</v>
      </c>
      <c r="D36" s="3">
        <f>'[1]Рабочий протокол 7-8 кл. дев'!M26</f>
        <v>47.953343444160524</v>
      </c>
      <c r="E36" s="4">
        <f t="shared" si="0"/>
        <v>0.47953343444160523</v>
      </c>
      <c r="F36" s="5">
        <f t="shared" si="1"/>
        <v>26</v>
      </c>
      <c r="G36" s="6" t="s">
        <v>8</v>
      </c>
    </row>
    <row r="37" spans="1:7" x14ac:dyDescent="0.25">
      <c r="A37" s="2">
        <v>241</v>
      </c>
      <c r="B37" s="8" t="s">
        <v>40</v>
      </c>
      <c r="C37" s="5">
        <v>100</v>
      </c>
      <c r="D37" s="3">
        <f>'[1]Рабочий протокол 7-8 кл. дев'!M38</f>
        <v>4.4117647058823533</v>
      </c>
      <c r="E37" s="4">
        <f t="shared" si="0"/>
        <v>4.4117647058823532E-2</v>
      </c>
      <c r="F37" s="5">
        <f t="shared" si="1"/>
        <v>27</v>
      </c>
      <c r="G37" s="6" t="s">
        <v>8</v>
      </c>
    </row>
    <row r="38" spans="1:7" x14ac:dyDescent="0.25">
      <c r="A38" s="10"/>
      <c r="B38" s="9"/>
      <c r="C38" s="5"/>
      <c r="D38" s="9"/>
      <c r="E38" s="9"/>
      <c r="F38" s="9"/>
      <c r="G38" s="9"/>
    </row>
    <row r="39" spans="1:7" x14ac:dyDescent="0.25">
      <c r="A39" s="10">
        <v>206</v>
      </c>
      <c r="B39" s="9" t="s">
        <v>41</v>
      </c>
      <c r="C39" s="5">
        <v>100</v>
      </c>
      <c r="D39" s="11">
        <v>73.892729037583848</v>
      </c>
      <c r="E39" s="11">
        <v>73.892729037583848</v>
      </c>
      <c r="F39" s="10">
        <v>1</v>
      </c>
      <c r="G39" s="10" t="s">
        <v>10</v>
      </c>
    </row>
    <row r="40" spans="1:7" x14ac:dyDescent="0.25">
      <c r="A40" s="10">
        <v>228</v>
      </c>
      <c r="B40" s="9" t="s">
        <v>42</v>
      </c>
      <c r="C40" s="5">
        <v>100</v>
      </c>
      <c r="D40" s="11">
        <v>72.123657954510378</v>
      </c>
      <c r="E40" s="11">
        <v>72.123657954510378</v>
      </c>
      <c r="F40" s="10">
        <v>2</v>
      </c>
      <c r="G40" s="10" t="s">
        <v>11</v>
      </c>
    </row>
    <row r="41" spans="1:7" x14ac:dyDescent="0.25">
      <c r="A41" s="10">
        <v>228</v>
      </c>
      <c r="B41" s="9" t="s">
        <v>43</v>
      </c>
      <c r="C41" s="5">
        <v>100</v>
      </c>
      <c r="D41" s="11">
        <v>71.862722556964272</v>
      </c>
      <c r="E41" s="11">
        <v>71.862722556964272</v>
      </c>
      <c r="F41" s="10">
        <v>3</v>
      </c>
      <c r="G41" s="10" t="s">
        <v>11</v>
      </c>
    </row>
    <row r="42" spans="1:7" x14ac:dyDescent="0.25">
      <c r="A42" s="10">
        <v>194</v>
      </c>
      <c r="B42" s="9" t="s">
        <v>44</v>
      </c>
      <c r="C42" s="5">
        <v>100</v>
      </c>
      <c r="D42" s="11">
        <v>70.329873214679083</v>
      </c>
      <c r="E42" s="11">
        <v>70.329873214679083</v>
      </c>
      <c r="F42" s="10">
        <v>4</v>
      </c>
      <c r="G42" s="10" t="s">
        <v>11</v>
      </c>
    </row>
    <row r="43" spans="1:7" x14ac:dyDescent="0.25">
      <c r="A43" s="10">
        <v>194</v>
      </c>
      <c r="B43" s="9" t="s">
        <v>45</v>
      </c>
      <c r="C43" s="5">
        <v>100</v>
      </c>
      <c r="D43" s="11">
        <v>68.588998958033585</v>
      </c>
      <c r="E43" s="11">
        <v>68.588998958033585</v>
      </c>
      <c r="F43" s="10">
        <v>5</v>
      </c>
      <c r="G43" s="10" t="s">
        <v>11</v>
      </c>
    </row>
    <row r="44" spans="1:7" x14ac:dyDescent="0.25">
      <c r="A44" s="10">
        <v>201</v>
      </c>
      <c r="B44" s="9" t="s">
        <v>46</v>
      </c>
      <c r="C44" s="5">
        <v>100</v>
      </c>
      <c r="D44" s="11">
        <v>68.536809947396719</v>
      </c>
      <c r="E44" s="11">
        <v>68.536809947396719</v>
      </c>
      <c r="F44" s="10">
        <v>6</v>
      </c>
      <c r="G44" s="10" t="s">
        <v>11</v>
      </c>
    </row>
    <row r="45" spans="1:7" x14ac:dyDescent="0.25">
      <c r="A45" s="10">
        <v>206</v>
      </c>
      <c r="B45" s="9" t="s">
        <v>47</v>
      </c>
      <c r="C45" s="5">
        <v>100</v>
      </c>
      <c r="D45" s="11">
        <v>67.011047095386914</v>
      </c>
      <c r="E45" s="11">
        <v>67.011047095386914</v>
      </c>
      <c r="F45" s="10">
        <v>7</v>
      </c>
      <c r="G45" s="10" t="s">
        <v>11</v>
      </c>
    </row>
    <row r="46" spans="1:7" x14ac:dyDescent="0.25">
      <c r="A46" s="10">
        <v>228</v>
      </c>
      <c r="B46" s="9" t="s">
        <v>48</v>
      </c>
      <c r="C46" s="5">
        <v>100</v>
      </c>
      <c r="D46" s="11">
        <v>66.116630517334883</v>
      </c>
      <c r="E46" s="11">
        <v>66.116630517334883</v>
      </c>
      <c r="F46" s="10">
        <v>8</v>
      </c>
      <c r="G46" s="10" t="s">
        <v>11</v>
      </c>
    </row>
    <row r="47" spans="1:7" x14ac:dyDescent="0.25">
      <c r="A47" s="10">
        <v>887</v>
      </c>
      <c r="B47" s="9" t="s">
        <v>49</v>
      </c>
      <c r="C47" s="5">
        <v>100</v>
      </c>
      <c r="D47" s="11">
        <v>63.71484230422103</v>
      </c>
      <c r="E47" s="11">
        <v>63.71484230422103</v>
      </c>
      <c r="F47" s="10">
        <v>9</v>
      </c>
      <c r="G47" s="10" t="s">
        <v>11</v>
      </c>
    </row>
    <row r="48" spans="1:7" x14ac:dyDescent="0.25">
      <c r="A48" s="10">
        <v>222</v>
      </c>
      <c r="B48" s="9" t="s">
        <v>50</v>
      </c>
      <c r="C48" s="5">
        <v>100</v>
      </c>
      <c r="D48" s="11">
        <v>63.227467473780514</v>
      </c>
      <c r="E48" s="11">
        <v>63.227467473780514</v>
      </c>
      <c r="F48" s="10">
        <v>10</v>
      </c>
      <c r="G48" s="10" t="s">
        <v>11</v>
      </c>
    </row>
    <row r="49" spans="1:7" x14ac:dyDescent="0.25">
      <c r="A49" s="10">
        <v>196</v>
      </c>
      <c r="B49" s="9" t="s">
        <v>51</v>
      </c>
      <c r="C49" s="5">
        <v>100</v>
      </c>
      <c r="D49" s="11">
        <v>62.779194827839945</v>
      </c>
      <c r="E49" s="11">
        <v>62.779194827839945</v>
      </c>
      <c r="F49" s="10">
        <v>11</v>
      </c>
      <c r="G49" s="10" t="s">
        <v>9</v>
      </c>
    </row>
    <row r="50" spans="1:7" x14ac:dyDescent="0.25">
      <c r="A50" s="10">
        <v>223</v>
      </c>
      <c r="B50" s="9" t="s">
        <v>52</v>
      </c>
      <c r="C50" s="5">
        <v>100</v>
      </c>
      <c r="D50" s="11">
        <v>60.28143805098933</v>
      </c>
      <c r="E50" s="11">
        <v>60.28143805098933</v>
      </c>
      <c r="F50" s="10">
        <v>12</v>
      </c>
      <c r="G50" s="10" t="s">
        <v>9</v>
      </c>
    </row>
    <row r="51" spans="1:7" x14ac:dyDescent="0.25">
      <c r="A51" s="10">
        <v>240</v>
      </c>
      <c r="B51" s="9" t="s">
        <v>53</v>
      </c>
      <c r="C51" s="5">
        <v>100</v>
      </c>
      <c r="D51" s="11">
        <v>60.198918868251369</v>
      </c>
      <c r="E51" s="11">
        <v>60.198918868251369</v>
      </c>
      <c r="F51" s="10">
        <v>13</v>
      </c>
      <c r="G51" s="10" t="s">
        <v>9</v>
      </c>
    </row>
    <row r="52" spans="1:7" x14ac:dyDescent="0.25">
      <c r="A52" s="10">
        <v>209</v>
      </c>
      <c r="B52" s="9" t="s">
        <v>54</v>
      </c>
      <c r="C52" s="5">
        <v>100</v>
      </c>
      <c r="D52" s="11">
        <v>58.720555260534617</v>
      </c>
      <c r="E52" s="11">
        <v>58.720555260534617</v>
      </c>
      <c r="F52" s="10">
        <v>14</v>
      </c>
      <c r="G52" s="10" t="s">
        <v>9</v>
      </c>
    </row>
    <row r="53" spans="1:7" x14ac:dyDescent="0.25">
      <c r="A53" s="10">
        <v>217</v>
      </c>
      <c r="B53" s="9" t="s">
        <v>55</v>
      </c>
      <c r="C53" s="5">
        <v>100</v>
      </c>
      <c r="D53" s="11">
        <v>58.261026695406372</v>
      </c>
      <c r="E53" s="11">
        <v>58.261026695406372</v>
      </c>
      <c r="F53" s="10">
        <v>15</v>
      </c>
      <c r="G53" s="10" t="s">
        <v>9</v>
      </c>
    </row>
    <row r="54" spans="1:7" x14ac:dyDescent="0.25">
      <c r="A54" s="10">
        <v>249</v>
      </c>
      <c r="B54" s="9" t="s">
        <v>56</v>
      </c>
      <c r="C54" s="5">
        <v>100</v>
      </c>
      <c r="D54" s="11">
        <v>58.06411765815551</v>
      </c>
      <c r="E54" s="11">
        <v>58.06411765815551</v>
      </c>
      <c r="F54" s="10">
        <v>16</v>
      </c>
      <c r="G54" s="10" t="s">
        <v>9</v>
      </c>
    </row>
    <row r="55" spans="1:7" x14ac:dyDescent="0.25">
      <c r="A55" s="10">
        <v>199</v>
      </c>
      <c r="B55" s="9" t="s">
        <v>57</v>
      </c>
      <c r="C55" s="5">
        <v>100</v>
      </c>
      <c r="D55" s="11">
        <v>57.958969559865885</v>
      </c>
      <c r="E55" s="11">
        <v>57.958969559865885</v>
      </c>
      <c r="F55" s="10">
        <v>17</v>
      </c>
      <c r="G55" s="10" t="s">
        <v>9</v>
      </c>
    </row>
    <row r="56" spans="1:7" x14ac:dyDescent="0.25">
      <c r="A56" s="10">
        <v>215</v>
      </c>
      <c r="B56" s="9" t="s">
        <v>58</v>
      </c>
      <c r="C56" s="5">
        <v>100</v>
      </c>
      <c r="D56" s="11">
        <v>55.563728544511676</v>
      </c>
      <c r="E56" s="11">
        <v>55.563728544511676</v>
      </c>
      <c r="F56" s="10">
        <v>18</v>
      </c>
      <c r="G56" s="10" t="s">
        <v>9</v>
      </c>
    </row>
    <row r="57" spans="1:7" x14ac:dyDescent="0.25">
      <c r="A57" s="10">
        <v>220</v>
      </c>
      <c r="B57" s="9" t="s">
        <v>59</v>
      </c>
      <c r="C57" s="5">
        <v>100</v>
      </c>
      <c r="D57" s="11">
        <v>54.834880787598173</v>
      </c>
      <c r="E57" s="11">
        <v>54.834880787598173</v>
      </c>
      <c r="F57" s="10">
        <v>19</v>
      </c>
      <c r="G57" s="10" t="s">
        <v>9</v>
      </c>
    </row>
    <row r="58" spans="1:7" x14ac:dyDescent="0.25">
      <c r="A58" s="10">
        <v>203</v>
      </c>
      <c r="B58" s="9" t="s">
        <v>60</v>
      </c>
      <c r="C58" s="5">
        <v>100</v>
      </c>
      <c r="D58" s="11">
        <v>54.604987647948846</v>
      </c>
      <c r="E58" s="11">
        <v>54.604987647948846</v>
      </c>
      <c r="F58" s="10">
        <v>20</v>
      </c>
      <c r="G58" s="10" t="s">
        <v>9</v>
      </c>
    </row>
    <row r="59" spans="1:7" x14ac:dyDescent="0.25">
      <c r="A59" s="10">
        <v>224</v>
      </c>
      <c r="B59" s="9" t="s">
        <v>61</v>
      </c>
      <c r="C59" s="5">
        <v>100</v>
      </c>
      <c r="D59" s="11">
        <v>50.792883541196574</v>
      </c>
      <c r="E59" s="11">
        <v>50.792883541196574</v>
      </c>
      <c r="F59" s="10">
        <v>21</v>
      </c>
      <c r="G59" s="10" t="s">
        <v>9</v>
      </c>
    </row>
    <row r="60" spans="1:7" x14ac:dyDescent="0.25">
      <c r="A60" s="10">
        <v>208</v>
      </c>
      <c r="B60" s="9" t="s">
        <v>62</v>
      </c>
      <c r="C60" s="5">
        <v>100</v>
      </c>
      <c r="D60" s="11">
        <v>50.516505085565527</v>
      </c>
      <c r="E60" s="11">
        <v>50.516505085565527</v>
      </c>
      <c r="F60" s="10">
        <v>22</v>
      </c>
      <c r="G60" s="10" t="s">
        <v>9</v>
      </c>
    </row>
    <row r="61" spans="1:7" x14ac:dyDescent="0.25">
      <c r="A61" s="10">
        <v>193</v>
      </c>
      <c r="B61" s="9" t="s">
        <v>63</v>
      </c>
      <c r="C61" s="5">
        <v>100</v>
      </c>
      <c r="D61" s="11">
        <v>47.856928150500629</v>
      </c>
      <c r="E61" s="11">
        <v>47.856928150500629</v>
      </c>
      <c r="F61" s="10">
        <v>23</v>
      </c>
      <c r="G61" s="10" t="s">
        <v>9</v>
      </c>
    </row>
    <row r="62" spans="1:7" x14ac:dyDescent="0.25">
      <c r="A62" s="10">
        <v>209</v>
      </c>
      <c r="B62" s="9" t="s">
        <v>64</v>
      </c>
      <c r="C62" s="5">
        <v>100</v>
      </c>
      <c r="D62" s="11">
        <v>44.990219320479554</v>
      </c>
      <c r="E62" s="11">
        <v>44.990219320479554</v>
      </c>
      <c r="F62" s="10">
        <v>24</v>
      </c>
      <c r="G62" s="10" t="s">
        <v>9</v>
      </c>
    </row>
    <row r="63" spans="1:7" x14ac:dyDescent="0.25">
      <c r="A63" s="10">
        <v>199</v>
      </c>
      <c r="B63" s="9" t="s">
        <v>65</v>
      </c>
      <c r="C63" s="5">
        <v>100</v>
      </c>
      <c r="D63" s="11">
        <v>44.226849246941157</v>
      </c>
      <c r="E63" s="11">
        <v>44.226849246941157</v>
      </c>
      <c r="F63" s="10">
        <v>25</v>
      </c>
      <c r="G63" s="10" t="s">
        <v>9</v>
      </c>
    </row>
    <row r="64" spans="1:7" x14ac:dyDescent="0.25">
      <c r="A64" s="10">
        <v>241</v>
      </c>
      <c r="B64" s="9" t="s">
        <v>66</v>
      </c>
      <c r="C64" s="5">
        <v>100</v>
      </c>
      <c r="D64" s="11">
        <v>5.882352941176471</v>
      </c>
      <c r="E64" s="11">
        <v>5.882352941176471</v>
      </c>
      <c r="F64" s="10">
        <v>26</v>
      </c>
      <c r="G64" s="10" t="s">
        <v>9</v>
      </c>
    </row>
  </sheetData>
  <mergeCells count="10">
    <mergeCell ref="A2:B2"/>
    <mergeCell ref="A3:B3"/>
    <mergeCell ref="C2:I2"/>
    <mergeCell ref="C3:I3"/>
    <mergeCell ref="A1:I1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2025-11-21T07:01:46Z</dcterms:modified>
</cp:coreProperties>
</file>