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685" windowHeight="985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Лист1!$A$12:$G$105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F29" i="1" l="1"/>
  <c r="F38" i="1"/>
  <c r="F21" i="1"/>
  <c r="G21" i="1" s="1"/>
  <c r="F54" i="1"/>
  <c r="F25" i="1"/>
  <c r="G25" i="1" s="1"/>
  <c r="F19" i="1"/>
  <c r="G19" i="1" s="1"/>
  <c r="F41" i="1"/>
  <c r="F50" i="1"/>
  <c r="F17" i="1"/>
  <c r="G17" i="1" s="1"/>
  <c r="F13" i="1"/>
  <c r="G13" i="1" s="1"/>
  <c r="F15" i="1"/>
  <c r="G15" i="1" s="1"/>
  <c r="F32" i="1"/>
  <c r="F55" i="1"/>
  <c r="F57" i="1"/>
  <c r="G57" i="1" s="1"/>
  <c r="F59" i="1"/>
  <c r="G59" i="1" s="1"/>
  <c r="F23" i="1"/>
  <c r="G23" i="1" s="1"/>
  <c r="F36" i="1"/>
  <c r="F34" i="1"/>
  <c r="F39" i="1"/>
  <c r="F48" i="1"/>
  <c r="F30" i="1"/>
  <c r="F37" i="1"/>
  <c r="F46" i="1"/>
  <c r="F53" i="1"/>
  <c r="F45" i="1"/>
  <c r="F27" i="1"/>
  <c r="G27" i="1" s="1"/>
  <c r="F52" i="1"/>
  <c r="F26" i="1"/>
  <c r="G26" i="1" s="1"/>
  <c r="F28" i="1"/>
  <c r="F35" i="1"/>
  <c r="F44" i="1"/>
  <c r="F20" i="1"/>
  <c r="G20" i="1" s="1"/>
  <c r="F22" i="1"/>
  <c r="G22" i="1" s="1"/>
  <c r="F33" i="1"/>
  <c r="F42" i="1"/>
  <c r="F49" i="1"/>
  <c r="F43" i="1"/>
  <c r="F24" i="1"/>
  <c r="G24" i="1" s="1"/>
  <c r="F51" i="1"/>
  <c r="F16" i="1"/>
  <c r="G16" i="1" s="1"/>
  <c r="F18" i="1"/>
  <c r="G18" i="1" s="1"/>
  <c r="F31" i="1"/>
  <c r="F40" i="1"/>
  <c r="F47" i="1"/>
  <c r="F56" i="1"/>
  <c r="G56" i="1" s="1"/>
  <c r="F58" i="1"/>
  <c r="G58" i="1" s="1"/>
  <c r="F60" i="1"/>
  <c r="G60" i="1" s="1"/>
  <c r="F14" i="1"/>
  <c r="G14" i="1" s="1"/>
</calcChain>
</file>

<file path=xl/sharedStrings.xml><?xml version="1.0" encoding="utf-8"?>
<sst xmlns="http://schemas.openxmlformats.org/spreadsheetml/2006/main" count="183" uniqueCount="113">
  <si>
    <t>ИТОГОВЫЙ ПРОТОКОЛ</t>
  </si>
  <si>
    <t xml:space="preserve">          результатов участников муниципального (г.Архангельск) этапа  </t>
  </si>
  <si>
    <t xml:space="preserve">           всероссийской олимпиады школьников</t>
  </si>
  <si>
    <r>
      <t xml:space="preserve">дата проведения </t>
    </r>
    <r>
      <rPr>
        <b/>
        <sz val="12"/>
        <rFont val="Times New Roman"/>
        <family val="1"/>
        <charset val="204"/>
      </rPr>
      <t>17.11.2025</t>
    </r>
    <r>
      <rPr>
        <sz val="11"/>
        <rFont val="Times New Roman"/>
        <family val="1"/>
        <charset val="204"/>
      </rPr>
      <t xml:space="preserve"> года</t>
    </r>
  </si>
  <si>
    <t>Максимальное количество баллов ‒ 100</t>
  </si>
  <si>
    <t>Общее количество баллов</t>
  </si>
  <si>
    <t>% выполнения заданий</t>
  </si>
  <si>
    <t>Рейтинг (по порядку)</t>
  </si>
  <si>
    <t>Тип диплома:
победитель, призёр, участник</t>
  </si>
  <si>
    <t>Призер</t>
  </si>
  <si>
    <t>Участник</t>
  </si>
  <si>
    <t>Победитель</t>
  </si>
  <si>
    <r>
      <t xml:space="preserve">по предмету </t>
    </r>
    <r>
      <rPr>
        <b/>
        <sz val="11"/>
        <rFont val="Times New Roman"/>
        <family val="1"/>
        <charset val="204"/>
      </rPr>
      <t>"Физическая культура",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9‒11-й </t>
    </r>
  </si>
  <si>
    <t>Код школы</t>
  </si>
  <si>
    <t>Макс. 
количество 
баллов</t>
  </si>
  <si>
    <t>Загородникова У</t>
  </si>
  <si>
    <t>Дерягина Д</t>
  </si>
  <si>
    <t>Анхимкова С</t>
  </si>
  <si>
    <t>Окулова С</t>
  </si>
  <si>
    <t>Вешнякова А</t>
  </si>
  <si>
    <t>Лаврут А</t>
  </si>
  <si>
    <t>Крутикова В</t>
  </si>
  <si>
    <t>Степырева П</t>
  </si>
  <si>
    <t>Гапеенкова Е</t>
  </si>
  <si>
    <t>Минина Е</t>
  </si>
  <si>
    <t>Буланова Л</t>
  </si>
  <si>
    <t>Лобанова А</t>
  </si>
  <si>
    <t>Монахова К</t>
  </si>
  <si>
    <t>Черкасова Ю</t>
  </si>
  <si>
    <t>Дюканова А</t>
  </si>
  <si>
    <t>Мирчу А</t>
  </si>
  <si>
    <t>Акочёнок А</t>
  </si>
  <si>
    <t>Крымская М</t>
  </si>
  <si>
    <t>Суханова А</t>
  </si>
  <si>
    <t>Постнова А</t>
  </si>
  <si>
    <t>Цветкова М</t>
  </si>
  <si>
    <t>Тропникова Э</t>
  </si>
  <si>
    <t>Такшеева К</t>
  </si>
  <si>
    <t>Зайцева П</t>
  </si>
  <si>
    <t>Попова Е</t>
  </si>
  <si>
    <t>Гусейнова Ф</t>
  </si>
  <si>
    <t>Стефанкова В</t>
  </si>
  <si>
    <t>Васильева О</t>
  </si>
  <si>
    <t>Едемская К</t>
  </si>
  <si>
    <t>Майкова Е</t>
  </si>
  <si>
    <t>Эберт У</t>
  </si>
  <si>
    <t>Сафонова С</t>
  </si>
  <si>
    <t>Архипченкова М</t>
  </si>
  <si>
    <t>Кокшарова А</t>
  </si>
  <si>
    <t>Сенчукова К</t>
  </si>
  <si>
    <t>Рахманова У</t>
  </si>
  <si>
    <t>Фефилова В</t>
  </si>
  <si>
    <t>Титова А</t>
  </si>
  <si>
    <t>Митькина К</t>
  </si>
  <si>
    <t>Субботина А</t>
  </si>
  <si>
    <t>Юрьева К</t>
  </si>
  <si>
    <t>Меркушева Ви</t>
  </si>
  <si>
    <t>Зверева Д</t>
  </si>
  <si>
    <t>Амосова К</t>
  </si>
  <si>
    <t>Чиркова Е</t>
  </si>
  <si>
    <t>Дуберман С</t>
  </si>
  <si>
    <t>Ульянова В</t>
  </si>
  <si>
    <t>Королева К</t>
  </si>
  <si>
    <t>Докучаев М</t>
  </si>
  <si>
    <t>Тимонин О</t>
  </si>
  <si>
    <t>Наход Я</t>
  </si>
  <si>
    <t>Прудников К</t>
  </si>
  <si>
    <t>Антонов М</t>
  </si>
  <si>
    <t>Худяков К</t>
  </si>
  <si>
    <t>Котрехов В</t>
  </si>
  <si>
    <t>Мигунов Е</t>
  </si>
  <si>
    <t>Кузьмин М</t>
  </si>
  <si>
    <t>Бабич П</t>
  </si>
  <si>
    <t>Наход М</t>
  </si>
  <si>
    <t>Личутин А</t>
  </si>
  <si>
    <t>Усов А</t>
  </si>
  <si>
    <t>Наберухин М</t>
  </si>
  <si>
    <t>Савин-Демирташ А</t>
  </si>
  <si>
    <t>Петров Артем Т</t>
  </si>
  <si>
    <t>Крылов Д</t>
  </si>
  <si>
    <t>Копосов М</t>
  </si>
  <si>
    <t>Каргопольцев В</t>
  </si>
  <si>
    <t>Семёнов А</t>
  </si>
  <si>
    <t>Уханов В</t>
  </si>
  <si>
    <t>Лиманский К</t>
  </si>
  <si>
    <t>Брагин И</t>
  </si>
  <si>
    <t>Анисимов М</t>
  </si>
  <si>
    <t>Шехурин Д</t>
  </si>
  <si>
    <t>Макаров Е</t>
  </si>
  <si>
    <t>Виноградов Д</t>
  </si>
  <si>
    <t>Цыварев Е</t>
  </si>
  <si>
    <t>Волтарнист Г</t>
  </si>
  <si>
    <t>Кезин М</t>
  </si>
  <si>
    <t>Корельский Б</t>
  </si>
  <si>
    <t>Шестаков В</t>
  </si>
  <si>
    <t>Корельский А</t>
  </si>
  <si>
    <t>Зухба Д</t>
  </si>
  <si>
    <t>Пономарев Г</t>
  </si>
  <si>
    <t>Мурцев А</t>
  </si>
  <si>
    <t>Ануфриев К</t>
  </si>
  <si>
    <t>Головин Т</t>
  </si>
  <si>
    <t>Баротов М</t>
  </si>
  <si>
    <t>Щербань И</t>
  </si>
  <si>
    <t>Кузнецов Р</t>
  </si>
  <si>
    <t>Киров С</t>
  </si>
  <si>
    <t>Андриеш И</t>
  </si>
  <si>
    <t>Ножницкий О</t>
  </si>
  <si>
    <t>Резвый Н</t>
  </si>
  <si>
    <t>В соответствии с приказом № 235 от 23.10.2025 квота победителей и призеров по физической культуре:</t>
  </si>
  <si>
    <t>Призёры</t>
  </si>
  <si>
    <t>35 процентов учащихся от общего числа участников олимпиады, 
следующих в итоговой рейтинговой таблице за победителем, при условии,
 что количество набранных ими баллов превышает 
половину максимально возможных</t>
  </si>
  <si>
    <t>Победитель (победители)</t>
  </si>
  <si>
    <t>Участник (участники), набравший(ие) наибольшее количество баллов, 
при условии, что количество набранных им (ими) баллов превышает 
половину максимально возможных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</si>
</sst>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6" fillId="0" borderId="2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/>
    </xf>
    <xf numFmtId="2" fontId="7" fillId="0" borderId="2" xfId="0" applyNumberFormat="1" applyFont="1" applyBorder="1" applyAlignment="1" applyProtection="1">
      <alignment horizontal="center"/>
    </xf>
    <xf numFmtId="10" fontId="7" fillId="0" borderId="2" xfId="1" applyNumberFormat="1" applyFont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2" xfId="0" applyFont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inden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justify" wrapText="1"/>
    </xf>
    <xf numFmtId="0" fontId="0" fillId="0" borderId="2" xfId="0" applyBorder="1" applyAlignment="1">
      <alignment horizontal="justify"/>
    </xf>
    <xf numFmtId="0" fontId="4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2" fontId="7" fillId="0" borderId="2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59;&#1053;&#1101;&#1090;&#1072;&#1087;%20&#1060;&#1050;%2025-26\&#1057;&#1044;&#1045;&#1051;&#1040;&#1058;&#1068;%2025\&#1057;&#1044;&#1045;&#1051;&#1040;&#1053;&#1054;%20&#1087;&#1088;&#1086;&#1090;&#1086;&#1082;&#1086;&#1083;&#1099;%202025%20&#1040;&#1056;&#1061;&#1040;&#1053;&#1043;&#1045;&#1051;&#1068;&#1057;&#1050;\+Rabochiy_itogovy_protokol_9-11_DEVUSh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 протокол 9-11 кл. дев"/>
      <sheetName val="Итоговый протокол 9-11 кл. дев"/>
    </sheetNames>
    <sheetDataSet>
      <sheetData sheetId="0" refreshError="1">
        <row r="8">
          <cell r="B8" t="str">
            <v>Университетская гимназия</v>
          </cell>
          <cell r="M8">
            <v>60.955686230760691</v>
          </cell>
        </row>
        <row r="9">
          <cell r="M9">
            <v>63.33341816711161</v>
          </cell>
        </row>
        <row r="11">
          <cell r="M11">
            <v>66.521529656239409</v>
          </cell>
        </row>
        <row r="12">
          <cell r="M12">
            <v>54.65690021792674</v>
          </cell>
        </row>
        <row r="13">
          <cell r="M13">
            <v>68.530985541601353</v>
          </cell>
        </row>
        <row r="14">
          <cell r="M14">
            <v>61.185084324832467</v>
          </cell>
        </row>
        <row r="16">
          <cell r="M16">
            <v>61.128442056948167</v>
          </cell>
        </row>
        <row r="17">
          <cell r="M17">
            <v>54.650509603138175</v>
          </cell>
        </row>
        <row r="19">
          <cell r="M19">
            <v>65.12241357197486</v>
          </cell>
        </row>
        <row r="21">
          <cell r="M21">
            <v>61.514300627720203</v>
          </cell>
        </row>
        <row r="22">
          <cell r="M22">
            <v>47.398962747623941</v>
          </cell>
        </row>
        <row r="23">
          <cell r="M23">
            <v>49.578851444505119</v>
          </cell>
        </row>
        <row r="24">
          <cell r="M24">
            <v>62.464410655331072</v>
          </cell>
        </row>
        <row r="25">
          <cell r="M25">
            <v>58.676045310028805</v>
          </cell>
        </row>
        <row r="26">
          <cell r="M26">
            <v>61.756552502593493</v>
          </cell>
        </row>
        <row r="27">
          <cell r="M27">
            <v>82.688394033502732</v>
          </cell>
        </row>
        <row r="28">
          <cell r="M28">
            <v>58.608879797738503</v>
          </cell>
        </row>
        <row r="29">
          <cell r="M29">
            <v>67.067152661980131</v>
          </cell>
        </row>
        <row r="30">
          <cell r="M30">
            <v>65.272372358539243</v>
          </cell>
        </row>
        <row r="32">
          <cell r="M32">
            <v>47.890228496074947</v>
          </cell>
        </row>
        <row r="33">
          <cell r="M33">
            <v>55.863994825768955</v>
          </cell>
        </row>
        <row r="34">
          <cell r="M34">
            <v>55.630593393822096</v>
          </cell>
        </row>
        <row r="35">
          <cell r="M35">
            <v>65.338487807092548</v>
          </cell>
        </row>
        <row r="36">
          <cell r="M36">
            <v>7.0652173913043477</v>
          </cell>
        </row>
        <row r="37">
          <cell r="M37">
            <v>62.538629715026524</v>
          </cell>
        </row>
        <row r="38">
          <cell r="M38">
            <v>65.834274602006317</v>
          </cell>
        </row>
        <row r="39">
          <cell r="M39">
            <v>62.172816088891913</v>
          </cell>
        </row>
        <row r="40">
          <cell r="M40">
            <v>50.675106173676539</v>
          </cell>
        </row>
        <row r="41">
          <cell r="M41">
            <v>68.400406340811401</v>
          </cell>
        </row>
        <row r="42">
          <cell r="M42">
            <v>60.910869199125891</v>
          </cell>
        </row>
        <row r="44">
          <cell r="M44">
            <v>53.172360347667414</v>
          </cell>
        </row>
        <row r="45">
          <cell r="M45">
            <v>57.19417682835784</v>
          </cell>
        </row>
        <row r="46">
          <cell r="M46">
            <v>64.222567549949417</v>
          </cell>
        </row>
        <row r="47">
          <cell r="M47">
            <v>65.642945755135301</v>
          </cell>
        </row>
        <row r="48">
          <cell r="M48">
            <v>68.371446252806635</v>
          </cell>
        </row>
        <row r="49">
          <cell r="M49">
            <v>81.552646081892249</v>
          </cell>
        </row>
        <row r="50">
          <cell r="M50">
            <v>74.599903669197147</v>
          </cell>
        </row>
        <row r="51">
          <cell r="M51">
            <v>62.553345438437525</v>
          </cell>
        </row>
        <row r="52">
          <cell r="M52">
            <v>49.749562783157863</v>
          </cell>
        </row>
        <row r="54">
          <cell r="M54">
            <v>68.132320192706416</v>
          </cell>
        </row>
        <row r="56">
          <cell r="M56">
            <v>71.677900385572102</v>
          </cell>
        </row>
        <row r="57">
          <cell r="M57">
            <v>63.165460090851212</v>
          </cell>
        </row>
        <row r="58">
          <cell r="M58">
            <v>60.220626771379827</v>
          </cell>
        </row>
        <row r="59">
          <cell r="M59">
            <v>56.172817189216232</v>
          </cell>
        </row>
        <row r="60">
          <cell r="M60">
            <v>66.498590055588068</v>
          </cell>
        </row>
        <row r="61">
          <cell r="M61">
            <v>54.761805969400115</v>
          </cell>
        </row>
        <row r="62">
          <cell r="M62">
            <v>67.072192593791385</v>
          </cell>
        </row>
        <row r="63">
          <cell r="M63">
            <v>4.3478260869565215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workbookViewId="0">
      <selection activeCell="G12" sqref="G12"/>
    </sheetView>
  </sheetViews>
  <sheetFormatPr defaultRowHeight="15" x14ac:dyDescent="0.25"/>
  <cols>
    <col min="1" max="1" width="7.5703125" style="7" customWidth="1"/>
    <col min="2" max="2" width="21.7109375" style="8" customWidth="1"/>
    <col min="3" max="3" width="12.140625" style="7" customWidth="1"/>
    <col min="4" max="4" width="8.5703125" style="7" customWidth="1"/>
    <col min="5" max="5" width="9.140625" style="7"/>
    <col min="6" max="6" width="6.140625" style="7" customWidth="1"/>
    <col min="7" max="7" width="16.140625" style="7" customWidth="1"/>
  </cols>
  <sheetData>
    <row r="1" spans="1:9" x14ac:dyDescent="0.25">
      <c r="A1" s="13" t="s">
        <v>108</v>
      </c>
      <c r="B1" s="13"/>
      <c r="C1" s="13"/>
      <c r="D1" s="13"/>
      <c r="E1" s="13"/>
      <c r="F1" s="13"/>
      <c r="G1" s="13"/>
      <c r="H1" s="13"/>
      <c r="I1" s="13"/>
    </row>
    <row r="2" spans="1:9" ht="57" customHeight="1" x14ac:dyDescent="0.25">
      <c r="A2" s="13" t="s">
        <v>109</v>
      </c>
      <c r="B2" s="13"/>
      <c r="C2" s="14" t="s">
        <v>110</v>
      </c>
      <c r="D2" s="15"/>
      <c r="E2" s="15"/>
      <c r="F2" s="15"/>
      <c r="G2" s="15"/>
      <c r="H2" s="15"/>
      <c r="I2" s="15"/>
    </row>
    <row r="3" spans="1:9" ht="50.25" customHeight="1" x14ac:dyDescent="0.25">
      <c r="A3" s="13" t="s">
        <v>111</v>
      </c>
      <c r="B3" s="13"/>
      <c r="C3" s="14" t="s">
        <v>112</v>
      </c>
      <c r="D3" s="15"/>
      <c r="E3" s="15"/>
      <c r="F3" s="15"/>
      <c r="G3" s="15"/>
      <c r="H3" s="15"/>
      <c r="I3" s="15"/>
    </row>
    <row r="4" spans="1:9" x14ac:dyDescent="0.25">
      <c r="A4" s="6"/>
    </row>
    <row r="5" spans="1:9" x14ac:dyDescent="0.25">
      <c r="A5" s="6"/>
    </row>
    <row r="6" spans="1:9" x14ac:dyDescent="0.25">
      <c r="A6" s="17" t="s">
        <v>0</v>
      </c>
      <c r="B6" s="17"/>
      <c r="C6" s="17"/>
      <c r="D6" s="17"/>
      <c r="E6" s="17"/>
      <c r="F6" s="17"/>
      <c r="G6" s="17"/>
    </row>
    <row r="7" spans="1:9" x14ac:dyDescent="0.25">
      <c r="A7" s="18" t="s">
        <v>1</v>
      </c>
      <c r="B7" s="18"/>
      <c r="C7" s="18"/>
      <c r="D7" s="18"/>
      <c r="E7" s="18"/>
      <c r="F7" s="18"/>
      <c r="G7" s="18"/>
    </row>
    <row r="8" spans="1:9" x14ac:dyDescent="0.25">
      <c r="A8" s="18" t="s">
        <v>2</v>
      </c>
      <c r="B8" s="18"/>
      <c r="C8" s="18"/>
      <c r="D8" s="18"/>
      <c r="E8" s="18"/>
      <c r="F8" s="18"/>
      <c r="G8" s="18"/>
    </row>
    <row r="9" spans="1:9" x14ac:dyDescent="0.25">
      <c r="A9" s="18" t="s">
        <v>12</v>
      </c>
      <c r="B9" s="18"/>
      <c r="C9" s="18"/>
      <c r="D9" s="18"/>
      <c r="E9" s="18"/>
      <c r="F9" s="18"/>
      <c r="G9" s="18"/>
    </row>
    <row r="10" spans="1:9" ht="15.75" x14ac:dyDescent="0.25">
      <c r="A10" s="19" t="s">
        <v>3</v>
      </c>
      <c r="B10" s="19"/>
      <c r="C10" s="19"/>
      <c r="D10" s="19"/>
      <c r="E10" s="19"/>
      <c r="F10" s="19"/>
      <c r="G10" s="19"/>
    </row>
    <row r="11" spans="1:9" x14ac:dyDescent="0.25">
      <c r="A11" s="16" t="s">
        <v>4</v>
      </c>
      <c r="B11" s="16"/>
      <c r="C11" s="16"/>
      <c r="D11" s="16"/>
      <c r="E11" s="16"/>
      <c r="F11" s="16"/>
      <c r="G11" s="16"/>
    </row>
    <row r="12" spans="1:9" ht="78.75" x14ac:dyDescent="0.25">
      <c r="A12" s="1" t="s">
        <v>13</v>
      </c>
      <c r="B12" s="9"/>
      <c r="C12" s="1" t="s">
        <v>14</v>
      </c>
      <c r="D12" s="1" t="s">
        <v>5</v>
      </c>
      <c r="E12" s="1" t="s">
        <v>6</v>
      </c>
      <c r="F12" s="1" t="s">
        <v>7</v>
      </c>
      <c r="G12" s="1" t="s">
        <v>8</v>
      </c>
    </row>
    <row r="13" spans="1:9" ht="15.75" x14ac:dyDescent="0.25">
      <c r="A13" s="2">
        <v>201</v>
      </c>
      <c r="B13" s="10" t="s">
        <v>15</v>
      </c>
      <c r="C13" s="2">
        <v>100</v>
      </c>
      <c r="D13" s="3">
        <f>'[1]Рабочий протокол 9-11 кл. дев'!M27</f>
        <v>82.688394033502732</v>
      </c>
      <c r="E13" s="4">
        <f t="shared" ref="E13:E60" si="0">IF(D13&lt;&gt;"нет",D13/100,"")</f>
        <v>0.82688394033502732</v>
      </c>
      <c r="F13" s="2">
        <f t="shared" ref="F13:F60" si="1">IF(E13&lt;&gt;"",RANK(E13,E$13:E$60,0),"")</f>
        <v>1</v>
      </c>
      <c r="G13" s="5" t="str">
        <f t="shared" ref="G13:G60" si="2">IF(AND(F13=1,D13&gt;50),"Победитель",IF(D13&gt;50,"Призер",IF(D13&lt;&gt;0,"Участник","")))</f>
        <v>Победитель</v>
      </c>
    </row>
    <row r="14" spans="1:9" ht="15.75" x14ac:dyDescent="0.25">
      <c r="A14" s="2">
        <v>228</v>
      </c>
      <c r="B14" s="10" t="s">
        <v>16</v>
      </c>
      <c r="C14" s="2">
        <v>100</v>
      </c>
      <c r="D14" s="3">
        <f>'[1]Рабочий протокол 9-11 кл. дев'!M49</f>
        <v>81.552646081892249</v>
      </c>
      <c r="E14" s="4">
        <f t="shared" si="0"/>
        <v>0.81552646081892244</v>
      </c>
      <c r="F14" s="2">
        <f t="shared" si="1"/>
        <v>2</v>
      </c>
      <c r="G14" s="5" t="str">
        <f t="shared" si="2"/>
        <v>Призер</v>
      </c>
    </row>
    <row r="15" spans="1:9" ht="15.75" x14ac:dyDescent="0.25">
      <c r="A15" s="2">
        <v>229</v>
      </c>
      <c r="B15" s="10" t="s">
        <v>17</v>
      </c>
      <c r="C15" s="2">
        <v>100</v>
      </c>
      <c r="D15" s="3">
        <f>'[1]Рабочий протокол 9-11 кл. дев'!M50</f>
        <v>74.599903669197147</v>
      </c>
      <c r="E15" s="4">
        <f t="shared" si="0"/>
        <v>0.74599903669197143</v>
      </c>
      <c r="F15" s="2">
        <f t="shared" si="1"/>
        <v>3</v>
      </c>
      <c r="G15" s="5" t="str">
        <f t="shared" si="2"/>
        <v>Призер</v>
      </c>
    </row>
    <row r="16" spans="1:9" ht="15.75" x14ac:dyDescent="0.25">
      <c r="A16" s="2">
        <v>196</v>
      </c>
      <c r="B16" s="10" t="s">
        <v>18</v>
      </c>
      <c r="C16" s="2">
        <v>100</v>
      </c>
      <c r="D16" s="3">
        <f>'[1]Рабочий протокол 9-11 кл. дев'!M56</f>
        <v>71.677900385572102</v>
      </c>
      <c r="E16" s="4">
        <f t="shared" si="0"/>
        <v>0.71677900385572102</v>
      </c>
      <c r="F16" s="2">
        <f t="shared" si="1"/>
        <v>4</v>
      </c>
      <c r="G16" s="5" t="str">
        <f t="shared" si="2"/>
        <v>Призер</v>
      </c>
    </row>
    <row r="17" spans="1:7" ht="15.75" x14ac:dyDescent="0.25">
      <c r="A17" s="2">
        <v>242</v>
      </c>
      <c r="B17" s="10" t="s">
        <v>19</v>
      </c>
      <c r="C17" s="2">
        <v>100</v>
      </c>
      <c r="D17" s="3">
        <f>'[1]Рабочий протокол 9-11 кл. дев'!M13</f>
        <v>68.530985541601353</v>
      </c>
      <c r="E17" s="4">
        <f t="shared" si="0"/>
        <v>0.68530985541601352</v>
      </c>
      <c r="F17" s="2">
        <f t="shared" si="1"/>
        <v>5</v>
      </c>
      <c r="G17" s="5" t="str">
        <f t="shared" si="2"/>
        <v>Призер</v>
      </c>
    </row>
    <row r="18" spans="1:7" ht="15.75" x14ac:dyDescent="0.25">
      <c r="A18" s="2">
        <v>220</v>
      </c>
      <c r="B18" s="10" t="s">
        <v>20</v>
      </c>
      <c r="C18" s="2">
        <v>100</v>
      </c>
      <c r="D18" s="3">
        <f>'[1]Рабочий протокол 9-11 кл. дев'!M41</f>
        <v>68.400406340811401</v>
      </c>
      <c r="E18" s="4">
        <f t="shared" si="0"/>
        <v>0.68400406340811404</v>
      </c>
      <c r="F18" s="2">
        <f t="shared" si="1"/>
        <v>6</v>
      </c>
      <c r="G18" s="5" t="str">
        <f t="shared" si="2"/>
        <v>Призер</v>
      </c>
    </row>
    <row r="19" spans="1:7" ht="15.75" x14ac:dyDescent="0.25">
      <c r="A19" s="2">
        <v>223</v>
      </c>
      <c r="B19" s="10" t="s">
        <v>21</v>
      </c>
      <c r="C19" s="2">
        <v>100</v>
      </c>
      <c r="D19" s="3">
        <f>'[1]Рабочий протокол 9-11 кл. дев'!M48</f>
        <v>68.371446252806635</v>
      </c>
      <c r="E19" s="4">
        <f t="shared" si="0"/>
        <v>0.68371446252806634</v>
      </c>
      <c r="F19" s="2">
        <f t="shared" si="1"/>
        <v>7</v>
      </c>
      <c r="G19" s="5" t="str">
        <f t="shared" si="2"/>
        <v>Призер</v>
      </c>
    </row>
    <row r="20" spans="1:7" ht="15.75" x14ac:dyDescent="0.25">
      <c r="A20" s="2">
        <v>887</v>
      </c>
      <c r="B20" s="10" t="s">
        <v>22</v>
      </c>
      <c r="C20" s="2">
        <v>100</v>
      </c>
      <c r="D20" s="3">
        <f>'[1]Рабочий протокол 9-11 кл. дев'!M54</f>
        <v>68.132320192706416</v>
      </c>
      <c r="E20" s="4">
        <f t="shared" si="0"/>
        <v>0.68132320192706419</v>
      </c>
      <c r="F20" s="2">
        <f t="shared" si="1"/>
        <v>8</v>
      </c>
      <c r="G20" s="5" t="str">
        <f t="shared" si="2"/>
        <v>Призер</v>
      </c>
    </row>
    <row r="21" spans="1:7" ht="15.75" x14ac:dyDescent="0.25">
      <c r="A21" s="2">
        <v>240</v>
      </c>
      <c r="B21" s="10" t="s">
        <v>23</v>
      </c>
      <c r="C21" s="2">
        <v>100</v>
      </c>
      <c r="D21" s="3">
        <f>'[1]Рабочий протокол 9-11 кл. дев'!M62</f>
        <v>67.072192593791385</v>
      </c>
      <c r="E21" s="4">
        <f t="shared" si="0"/>
        <v>0.6707219259379138</v>
      </c>
      <c r="F21" s="2">
        <f t="shared" si="1"/>
        <v>9</v>
      </c>
      <c r="G21" s="5" t="str">
        <f t="shared" si="2"/>
        <v>Призер</v>
      </c>
    </row>
    <row r="22" spans="1:7" ht="15.75" x14ac:dyDescent="0.25">
      <c r="A22" s="2">
        <v>204</v>
      </c>
      <c r="B22" s="10" t="s">
        <v>24</v>
      </c>
      <c r="C22" s="2">
        <v>100</v>
      </c>
      <c r="D22" s="3">
        <f>'[1]Рабочий протокол 9-11 кл. дев'!M29</f>
        <v>67.067152661980131</v>
      </c>
      <c r="E22" s="4">
        <f t="shared" si="0"/>
        <v>0.67067152661980134</v>
      </c>
      <c r="F22" s="2">
        <f t="shared" si="1"/>
        <v>10</v>
      </c>
      <c r="G22" s="5" t="str">
        <f t="shared" si="2"/>
        <v>Призер</v>
      </c>
    </row>
    <row r="23" spans="1:7" ht="15.75" x14ac:dyDescent="0.25">
      <c r="A23" s="2">
        <v>242</v>
      </c>
      <c r="B23" s="10" t="s">
        <v>25</v>
      </c>
      <c r="C23" s="2">
        <v>100</v>
      </c>
      <c r="D23" s="3">
        <f>'[1]Рабочий протокол 9-11 кл. дев'!M11</f>
        <v>66.521529656239409</v>
      </c>
      <c r="E23" s="4">
        <f t="shared" si="0"/>
        <v>0.66521529656239409</v>
      </c>
      <c r="F23" s="2">
        <f t="shared" si="1"/>
        <v>11</v>
      </c>
      <c r="G23" s="5" t="str">
        <f t="shared" si="2"/>
        <v>Призер</v>
      </c>
    </row>
    <row r="24" spans="1:7" ht="15.75" x14ac:dyDescent="0.25">
      <c r="A24" s="2">
        <v>239</v>
      </c>
      <c r="B24" s="10" t="s">
        <v>26</v>
      </c>
      <c r="C24" s="2">
        <v>100</v>
      </c>
      <c r="D24" s="3">
        <f>'[1]Рабочий протокол 9-11 кл. дев'!M60</f>
        <v>66.498590055588068</v>
      </c>
      <c r="E24" s="4">
        <f t="shared" si="0"/>
        <v>0.66498590055588069</v>
      </c>
      <c r="F24" s="2">
        <f t="shared" si="1"/>
        <v>12</v>
      </c>
      <c r="G24" s="5" t="str">
        <f t="shared" si="2"/>
        <v>Призер</v>
      </c>
    </row>
    <row r="25" spans="1:7" ht="15.75" x14ac:dyDescent="0.25">
      <c r="A25" s="2">
        <v>217</v>
      </c>
      <c r="B25" s="10" t="s">
        <v>27</v>
      </c>
      <c r="C25" s="2">
        <v>100</v>
      </c>
      <c r="D25" s="3">
        <f>'[1]Рабочий протокол 9-11 кл. дев'!M38</f>
        <v>65.834274602006317</v>
      </c>
      <c r="E25" s="4">
        <f t="shared" si="0"/>
        <v>0.65834274602006315</v>
      </c>
      <c r="F25" s="2">
        <f t="shared" si="1"/>
        <v>13</v>
      </c>
      <c r="G25" s="5" t="str">
        <f t="shared" si="2"/>
        <v>Призер</v>
      </c>
    </row>
    <row r="26" spans="1:7" ht="15.75" x14ac:dyDescent="0.25">
      <c r="A26" s="2">
        <v>223</v>
      </c>
      <c r="B26" s="10" t="s">
        <v>28</v>
      </c>
      <c r="C26" s="2">
        <v>100</v>
      </c>
      <c r="D26" s="3">
        <f>'[1]Рабочий протокол 9-11 кл. дев'!M47</f>
        <v>65.642945755135301</v>
      </c>
      <c r="E26" s="4">
        <f t="shared" si="0"/>
        <v>0.65642945755135296</v>
      </c>
      <c r="F26" s="2">
        <f t="shared" si="1"/>
        <v>14</v>
      </c>
      <c r="G26" s="5" t="str">
        <f t="shared" si="2"/>
        <v>Призер</v>
      </c>
    </row>
    <row r="27" spans="1:7" ht="15.75" x14ac:dyDescent="0.25">
      <c r="A27" s="2">
        <v>215</v>
      </c>
      <c r="B27" s="10" t="s">
        <v>29</v>
      </c>
      <c r="C27" s="2">
        <v>100</v>
      </c>
      <c r="D27" s="3">
        <f>'[1]Рабочий протокол 9-11 кл. дев'!M35</f>
        <v>65.338487807092548</v>
      </c>
      <c r="E27" s="4">
        <f t="shared" si="0"/>
        <v>0.65338487807092549</v>
      </c>
      <c r="F27" s="2">
        <f t="shared" si="1"/>
        <v>15</v>
      </c>
      <c r="G27" s="5" t="str">
        <f t="shared" si="2"/>
        <v>Призер</v>
      </c>
    </row>
    <row r="28" spans="1:7" ht="15.75" x14ac:dyDescent="0.25">
      <c r="A28" s="2">
        <v>205</v>
      </c>
      <c r="B28" s="10" t="s">
        <v>30</v>
      </c>
      <c r="C28" s="2">
        <v>100</v>
      </c>
      <c r="D28" s="3">
        <f>'[1]Рабочий протокол 9-11 кл. дев'!M30</f>
        <v>65.272372358539243</v>
      </c>
      <c r="E28" s="4">
        <f t="shared" si="0"/>
        <v>0.65272372358539243</v>
      </c>
      <c r="F28" s="2">
        <f t="shared" si="1"/>
        <v>16</v>
      </c>
      <c r="G28" s="5" t="s">
        <v>9</v>
      </c>
    </row>
    <row r="29" spans="1:7" ht="15.75" x14ac:dyDescent="0.25">
      <c r="A29" s="2">
        <v>206</v>
      </c>
      <c r="B29" s="10" t="s">
        <v>31</v>
      </c>
      <c r="C29" s="2">
        <v>100</v>
      </c>
      <c r="D29" s="3">
        <f>'[1]Рабочий протокол 9-11 кл. дев'!M19</f>
        <v>65.12241357197486</v>
      </c>
      <c r="E29" s="4">
        <f t="shared" si="0"/>
        <v>0.65122413571974858</v>
      </c>
      <c r="F29" s="2">
        <f t="shared" si="1"/>
        <v>17</v>
      </c>
      <c r="G29" s="5" t="s">
        <v>9</v>
      </c>
    </row>
    <row r="30" spans="1:7" ht="15.75" x14ac:dyDescent="0.25">
      <c r="A30" s="2">
        <v>223</v>
      </c>
      <c r="B30" s="10" t="s">
        <v>32</v>
      </c>
      <c r="C30" s="2">
        <v>100</v>
      </c>
      <c r="D30" s="3">
        <f>'[1]Рабочий протокол 9-11 кл. дев'!M46</f>
        <v>64.222567549949417</v>
      </c>
      <c r="E30" s="4">
        <f t="shared" si="0"/>
        <v>0.64222567549949416</v>
      </c>
      <c r="F30" s="2">
        <f t="shared" si="1"/>
        <v>18</v>
      </c>
      <c r="G30" s="5" t="s">
        <v>9</v>
      </c>
    </row>
    <row r="31" spans="1:7" ht="15.75" x14ac:dyDescent="0.25">
      <c r="A31" s="2">
        <v>247</v>
      </c>
      <c r="B31" s="10" t="s">
        <v>33</v>
      </c>
      <c r="C31" s="2">
        <v>100</v>
      </c>
      <c r="D31" s="3">
        <f>'[1]Рабочий протокол 9-11 кл. дев'!M9</f>
        <v>63.33341816711161</v>
      </c>
      <c r="E31" s="4">
        <f t="shared" si="0"/>
        <v>0.6333341816711161</v>
      </c>
      <c r="F31" s="2">
        <f t="shared" si="1"/>
        <v>19</v>
      </c>
      <c r="G31" s="5" t="s">
        <v>10</v>
      </c>
    </row>
    <row r="32" spans="1:7" ht="15.75" x14ac:dyDescent="0.25">
      <c r="A32" s="2">
        <v>196</v>
      </c>
      <c r="B32" s="10" t="s">
        <v>34</v>
      </c>
      <c r="C32" s="2">
        <v>100</v>
      </c>
      <c r="D32" s="3">
        <f>'[1]Рабочий протокол 9-11 кл. дев'!M57</f>
        <v>63.165460090851212</v>
      </c>
      <c r="E32" s="4">
        <f t="shared" si="0"/>
        <v>0.63165460090851211</v>
      </c>
      <c r="F32" s="2">
        <f t="shared" si="1"/>
        <v>20</v>
      </c>
      <c r="G32" s="5" t="s">
        <v>10</v>
      </c>
    </row>
    <row r="33" spans="1:7" ht="15.75" x14ac:dyDescent="0.25">
      <c r="A33" s="2">
        <v>229</v>
      </c>
      <c r="B33" s="10" t="s">
        <v>35</v>
      </c>
      <c r="C33" s="2">
        <v>100</v>
      </c>
      <c r="D33" s="3">
        <f>'[1]Рабочий протокол 9-11 кл. дев'!M51</f>
        <v>62.553345438437525</v>
      </c>
      <c r="E33" s="4">
        <f t="shared" si="0"/>
        <v>0.62553345438437524</v>
      </c>
      <c r="F33" s="2">
        <f t="shared" si="1"/>
        <v>21</v>
      </c>
      <c r="G33" s="5" t="s">
        <v>10</v>
      </c>
    </row>
    <row r="34" spans="1:7" ht="15.75" x14ac:dyDescent="0.25">
      <c r="A34" s="2">
        <v>217</v>
      </c>
      <c r="B34" s="10" t="s">
        <v>36</v>
      </c>
      <c r="C34" s="2">
        <v>100</v>
      </c>
      <c r="D34" s="3">
        <f>'[1]Рабочий протокол 9-11 кл. дев'!M37</f>
        <v>62.538629715026524</v>
      </c>
      <c r="E34" s="4">
        <f t="shared" si="0"/>
        <v>0.62538629715026528</v>
      </c>
      <c r="F34" s="2">
        <f t="shared" si="1"/>
        <v>22</v>
      </c>
      <c r="G34" s="5" t="s">
        <v>10</v>
      </c>
    </row>
    <row r="35" spans="1:7" ht="15.75" x14ac:dyDescent="0.25">
      <c r="A35" s="2">
        <v>199</v>
      </c>
      <c r="B35" s="10" t="s">
        <v>37</v>
      </c>
      <c r="C35" s="2">
        <v>100</v>
      </c>
      <c r="D35" s="3">
        <f>'[1]Рабочий протокол 9-11 кл. дев'!M24</f>
        <v>62.464410655331072</v>
      </c>
      <c r="E35" s="4">
        <f t="shared" si="0"/>
        <v>0.62464410655331071</v>
      </c>
      <c r="F35" s="2">
        <f t="shared" si="1"/>
        <v>23</v>
      </c>
      <c r="G35" s="5" t="s">
        <v>10</v>
      </c>
    </row>
    <row r="36" spans="1:7" ht="15.75" x14ac:dyDescent="0.25">
      <c r="A36" s="2">
        <v>193</v>
      </c>
      <c r="B36" s="10" t="s">
        <v>38</v>
      </c>
      <c r="C36" s="2">
        <v>100</v>
      </c>
      <c r="D36" s="3">
        <f>'[1]Рабочий протокол 9-11 кл. дев'!M39</f>
        <v>62.172816088891913</v>
      </c>
      <c r="E36" s="4">
        <f t="shared" si="0"/>
        <v>0.62172816088891913</v>
      </c>
      <c r="F36" s="2">
        <f t="shared" si="1"/>
        <v>24</v>
      </c>
      <c r="G36" s="5" t="s">
        <v>10</v>
      </c>
    </row>
    <row r="37" spans="1:7" ht="15.75" x14ac:dyDescent="0.25">
      <c r="A37" s="2">
        <v>201</v>
      </c>
      <c r="B37" s="10" t="s">
        <v>39</v>
      </c>
      <c r="C37" s="2">
        <v>100</v>
      </c>
      <c r="D37" s="3">
        <f>'[1]Рабочий протокол 9-11 кл. дев'!M26</f>
        <v>61.756552502593493</v>
      </c>
      <c r="E37" s="4">
        <f t="shared" si="0"/>
        <v>0.61756552502593498</v>
      </c>
      <c r="F37" s="2">
        <f t="shared" si="1"/>
        <v>25</v>
      </c>
      <c r="G37" s="5" t="s">
        <v>10</v>
      </c>
    </row>
    <row r="38" spans="1:7" ht="15.75" x14ac:dyDescent="0.25">
      <c r="A38" s="2">
        <v>195</v>
      </c>
      <c r="B38" s="10" t="s">
        <v>40</v>
      </c>
      <c r="C38" s="2">
        <v>100</v>
      </c>
      <c r="D38" s="3">
        <f>'[1]Рабочий протокол 9-11 кл. дев'!M21</f>
        <v>61.514300627720203</v>
      </c>
      <c r="E38" s="4">
        <f t="shared" si="0"/>
        <v>0.61514300627720209</v>
      </c>
      <c r="F38" s="2">
        <f t="shared" si="1"/>
        <v>26</v>
      </c>
      <c r="G38" s="5" t="s">
        <v>10</v>
      </c>
    </row>
    <row r="39" spans="1:7" ht="15.75" x14ac:dyDescent="0.25">
      <c r="A39" s="2">
        <v>249</v>
      </c>
      <c r="B39" s="10" t="s">
        <v>41</v>
      </c>
      <c r="C39" s="2">
        <v>100</v>
      </c>
      <c r="D39" s="3">
        <f>'[1]Рабочий протокол 9-11 кл. дев'!M14</f>
        <v>61.185084324832467</v>
      </c>
      <c r="E39" s="4">
        <f t="shared" si="0"/>
        <v>0.61185084324832462</v>
      </c>
      <c r="F39" s="2">
        <f t="shared" si="1"/>
        <v>27</v>
      </c>
      <c r="G39" s="5" t="s">
        <v>10</v>
      </c>
    </row>
    <row r="40" spans="1:7" ht="15.75" x14ac:dyDescent="0.25">
      <c r="A40" s="2">
        <v>203</v>
      </c>
      <c r="B40" s="10" t="s">
        <v>42</v>
      </c>
      <c r="C40" s="2">
        <v>100</v>
      </c>
      <c r="D40" s="3">
        <f>'[1]Рабочий протокол 9-11 кл. дев'!M16</f>
        <v>61.128442056948167</v>
      </c>
      <c r="E40" s="4">
        <f t="shared" si="0"/>
        <v>0.61128442056948162</v>
      </c>
      <c r="F40" s="2">
        <f t="shared" si="1"/>
        <v>28</v>
      </c>
      <c r="G40" s="5" t="s">
        <v>10</v>
      </c>
    </row>
    <row r="41" spans="1:7" ht="15.75" x14ac:dyDescent="0.25">
      <c r="A41" s="2">
        <v>247</v>
      </c>
      <c r="B41" s="10" t="s">
        <v>43</v>
      </c>
      <c r="C41" s="2">
        <v>100</v>
      </c>
      <c r="D41" s="3">
        <f>'[1]Рабочий протокол 9-11 кл. дев'!M8</f>
        <v>60.955686230760691</v>
      </c>
      <c r="E41" s="4">
        <f t="shared" si="0"/>
        <v>0.60955686230760686</v>
      </c>
      <c r="F41" s="2">
        <f t="shared" si="1"/>
        <v>29</v>
      </c>
      <c r="G41" s="5" t="s">
        <v>10</v>
      </c>
    </row>
    <row r="42" spans="1:7" ht="15.75" x14ac:dyDescent="0.25">
      <c r="A42" s="2">
        <v>221</v>
      </c>
      <c r="B42" s="10" t="s">
        <v>44</v>
      </c>
      <c r="C42" s="2">
        <v>100</v>
      </c>
      <c r="D42" s="3">
        <f>'[1]Рабочий протокол 9-11 кл. дев'!M42</f>
        <v>60.910869199125891</v>
      </c>
      <c r="E42" s="4">
        <f t="shared" si="0"/>
        <v>0.60910869199125894</v>
      </c>
      <c r="F42" s="2">
        <f t="shared" si="1"/>
        <v>30</v>
      </c>
      <c r="G42" s="5" t="s">
        <v>10</v>
      </c>
    </row>
    <row r="43" spans="1:7" ht="15.75" x14ac:dyDescent="0.25">
      <c r="A43" s="2">
        <v>196</v>
      </c>
      <c r="B43" s="10" t="s">
        <v>45</v>
      </c>
      <c r="C43" s="2">
        <v>100</v>
      </c>
      <c r="D43" s="3">
        <f>'[1]Рабочий протокол 9-11 кл. дев'!M58</f>
        <v>60.220626771379827</v>
      </c>
      <c r="E43" s="4">
        <f t="shared" si="0"/>
        <v>0.60220626771379826</v>
      </c>
      <c r="F43" s="2">
        <f t="shared" si="1"/>
        <v>31</v>
      </c>
      <c r="G43" s="5" t="s">
        <v>10</v>
      </c>
    </row>
    <row r="44" spans="1:7" ht="15.75" x14ac:dyDescent="0.25">
      <c r="A44" s="2">
        <v>199</v>
      </c>
      <c r="B44" s="10" t="s">
        <v>46</v>
      </c>
      <c r="C44" s="2">
        <v>100</v>
      </c>
      <c r="D44" s="3">
        <f>'[1]Рабочий протокол 9-11 кл. дев'!M25</f>
        <v>58.676045310028805</v>
      </c>
      <c r="E44" s="4">
        <f t="shared" si="0"/>
        <v>0.58676045310028802</v>
      </c>
      <c r="F44" s="2">
        <f t="shared" si="1"/>
        <v>32</v>
      </c>
      <c r="G44" s="5" t="s">
        <v>10</v>
      </c>
    </row>
    <row r="45" spans="1:7" ht="15.75" x14ac:dyDescent="0.25">
      <c r="A45" s="2">
        <v>202</v>
      </c>
      <c r="B45" s="10" t="s">
        <v>47</v>
      </c>
      <c r="C45" s="2">
        <v>100</v>
      </c>
      <c r="D45" s="3">
        <f>'[1]Рабочий протокол 9-11 кл. дев'!M28</f>
        <v>58.608879797738503</v>
      </c>
      <c r="E45" s="4">
        <f t="shared" si="0"/>
        <v>0.586088797977385</v>
      </c>
      <c r="F45" s="2">
        <f t="shared" si="1"/>
        <v>33</v>
      </c>
      <c r="G45" s="5" t="s">
        <v>10</v>
      </c>
    </row>
    <row r="46" spans="1:7" ht="15.75" x14ac:dyDescent="0.25">
      <c r="A46" s="2">
        <v>222</v>
      </c>
      <c r="B46" s="10" t="s">
        <v>48</v>
      </c>
      <c r="C46" s="2">
        <v>100</v>
      </c>
      <c r="D46" s="3">
        <f>'[1]Рабочий протокол 9-11 кл. дев'!M45</f>
        <v>57.19417682835784</v>
      </c>
      <c r="E46" s="4">
        <f t="shared" si="0"/>
        <v>0.57194176828357834</v>
      </c>
      <c r="F46" s="2">
        <f t="shared" si="1"/>
        <v>34</v>
      </c>
      <c r="G46" s="5" t="s">
        <v>10</v>
      </c>
    </row>
    <row r="47" spans="1:7" ht="15.75" x14ac:dyDescent="0.25">
      <c r="A47" s="2">
        <v>197</v>
      </c>
      <c r="B47" s="10" t="s">
        <v>49</v>
      </c>
      <c r="C47" s="2">
        <v>100</v>
      </c>
      <c r="D47" s="3">
        <f>'[1]Рабочий протокол 9-11 кл. дев'!M59</f>
        <v>56.172817189216232</v>
      </c>
      <c r="E47" s="4">
        <f t="shared" si="0"/>
        <v>0.56172817189216229</v>
      </c>
      <c r="F47" s="2">
        <f t="shared" si="1"/>
        <v>35</v>
      </c>
      <c r="G47" s="5" t="s">
        <v>10</v>
      </c>
    </row>
    <row r="48" spans="1:7" ht="15.75" x14ac:dyDescent="0.25">
      <c r="A48" s="2">
        <v>214</v>
      </c>
      <c r="B48" s="10" t="s">
        <v>50</v>
      </c>
      <c r="C48" s="2">
        <v>100</v>
      </c>
      <c r="D48" s="3">
        <f>'[1]Рабочий протокол 9-11 кл. дев'!M33</f>
        <v>55.863994825768955</v>
      </c>
      <c r="E48" s="4">
        <f t="shared" si="0"/>
        <v>0.55863994825768959</v>
      </c>
      <c r="F48" s="2">
        <f t="shared" si="1"/>
        <v>36</v>
      </c>
      <c r="G48" s="5" t="s">
        <v>10</v>
      </c>
    </row>
    <row r="49" spans="1:7" ht="15.75" x14ac:dyDescent="0.25">
      <c r="A49" s="2">
        <v>215</v>
      </c>
      <c r="B49" s="10" t="s">
        <v>51</v>
      </c>
      <c r="C49" s="2">
        <v>100</v>
      </c>
      <c r="D49" s="3">
        <f>'[1]Рабочий протокол 9-11 кл. дев'!M34</f>
        <v>55.630593393822096</v>
      </c>
      <c r="E49" s="4">
        <f t="shared" si="0"/>
        <v>0.55630593393822092</v>
      </c>
      <c r="F49" s="2">
        <f t="shared" si="1"/>
        <v>37</v>
      </c>
      <c r="G49" s="5" t="s">
        <v>10</v>
      </c>
    </row>
    <row r="50" spans="1:7" ht="15.75" x14ac:dyDescent="0.25">
      <c r="A50" s="2">
        <v>239</v>
      </c>
      <c r="B50" s="10" t="s">
        <v>52</v>
      </c>
      <c r="C50" s="2">
        <v>100</v>
      </c>
      <c r="D50" s="3">
        <f>'[1]Рабочий протокол 9-11 кл. дев'!M61</f>
        <v>54.761805969400115</v>
      </c>
      <c r="E50" s="4">
        <f t="shared" si="0"/>
        <v>0.54761805969400112</v>
      </c>
      <c r="F50" s="2">
        <f t="shared" si="1"/>
        <v>38</v>
      </c>
      <c r="G50" s="5" t="s">
        <v>10</v>
      </c>
    </row>
    <row r="51" spans="1:7" ht="15.75" x14ac:dyDescent="0.25">
      <c r="A51" s="2">
        <v>242</v>
      </c>
      <c r="B51" s="10" t="s">
        <v>53</v>
      </c>
      <c r="C51" s="2">
        <v>100</v>
      </c>
      <c r="D51" s="3">
        <f>'[1]Рабочий протокол 9-11 кл. дев'!M12</f>
        <v>54.65690021792674</v>
      </c>
      <c r="E51" s="4">
        <f t="shared" si="0"/>
        <v>0.5465690021792674</v>
      </c>
      <c r="F51" s="2">
        <f t="shared" si="1"/>
        <v>39</v>
      </c>
      <c r="G51" s="5" t="s">
        <v>10</v>
      </c>
    </row>
    <row r="52" spans="1:7" ht="15.75" x14ac:dyDescent="0.25">
      <c r="A52" s="2">
        <v>203</v>
      </c>
      <c r="B52" s="10" t="s">
        <v>54</v>
      </c>
      <c r="C52" s="2">
        <v>100</v>
      </c>
      <c r="D52" s="3">
        <f>'[1]Рабочий протокол 9-11 кл. дев'!M17</f>
        <v>54.650509603138175</v>
      </c>
      <c r="E52" s="4">
        <f t="shared" si="0"/>
        <v>0.54650509603138175</v>
      </c>
      <c r="F52" s="2">
        <f t="shared" si="1"/>
        <v>40</v>
      </c>
      <c r="G52" s="5" t="s">
        <v>10</v>
      </c>
    </row>
    <row r="53" spans="1:7" ht="15.75" x14ac:dyDescent="0.25">
      <c r="A53" s="2">
        <v>194</v>
      </c>
      <c r="B53" s="10" t="s">
        <v>55</v>
      </c>
      <c r="C53" s="2">
        <v>100</v>
      </c>
      <c r="D53" s="3">
        <f>'[1]Рабочий протокол 9-11 кл. дев'!M44</f>
        <v>53.172360347667414</v>
      </c>
      <c r="E53" s="4">
        <f t="shared" si="0"/>
        <v>0.53172360347667413</v>
      </c>
      <c r="F53" s="2">
        <f t="shared" si="1"/>
        <v>41</v>
      </c>
      <c r="G53" s="5" t="s">
        <v>10</v>
      </c>
    </row>
    <row r="54" spans="1:7" ht="15.75" x14ac:dyDescent="0.25">
      <c r="A54" s="2">
        <v>219</v>
      </c>
      <c r="B54" s="10" t="s">
        <v>56</v>
      </c>
      <c r="C54" s="2">
        <v>100</v>
      </c>
      <c r="D54" s="3">
        <f>'[1]Рабочий протокол 9-11 кл. дев'!M40</f>
        <v>50.675106173676539</v>
      </c>
      <c r="E54" s="4">
        <f t="shared" si="0"/>
        <v>0.50675106173676543</v>
      </c>
      <c r="F54" s="2">
        <f t="shared" si="1"/>
        <v>42</v>
      </c>
      <c r="G54" s="5" t="s">
        <v>10</v>
      </c>
    </row>
    <row r="55" spans="1:7" ht="15.75" x14ac:dyDescent="0.25">
      <c r="A55" s="2">
        <v>231</v>
      </c>
      <c r="B55" s="10" t="s">
        <v>57</v>
      </c>
      <c r="C55" s="2">
        <v>100</v>
      </c>
      <c r="D55" s="3">
        <f>'[1]Рабочий протокол 9-11 кл. дев'!M52</f>
        <v>49.749562783157863</v>
      </c>
      <c r="E55" s="4">
        <f t="shared" si="0"/>
        <v>0.49749562783157864</v>
      </c>
      <c r="F55" s="2">
        <f t="shared" si="1"/>
        <v>43</v>
      </c>
      <c r="G55" s="5" t="s">
        <v>10</v>
      </c>
    </row>
    <row r="56" spans="1:7" ht="15.75" x14ac:dyDescent="0.25">
      <c r="A56" s="2">
        <v>877</v>
      </c>
      <c r="B56" s="10" t="s">
        <v>58</v>
      </c>
      <c r="C56" s="2">
        <v>100</v>
      </c>
      <c r="D56" s="3">
        <f>'[1]Рабочий протокол 9-11 кл. дев'!M23</f>
        <v>49.578851444505119</v>
      </c>
      <c r="E56" s="4">
        <f t="shared" si="0"/>
        <v>0.49578851444505118</v>
      </c>
      <c r="F56" s="2">
        <f t="shared" si="1"/>
        <v>44</v>
      </c>
      <c r="G56" s="5" t="str">
        <f t="shared" si="2"/>
        <v>Участник</v>
      </c>
    </row>
    <row r="57" spans="1:7" ht="15.75" x14ac:dyDescent="0.25">
      <c r="A57" s="2">
        <v>211</v>
      </c>
      <c r="B57" s="10" t="s">
        <v>59</v>
      </c>
      <c r="C57" s="2">
        <v>100</v>
      </c>
      <c r="D57" s="3">
        <f>'[1]Рабочий протокол 9-11 кл. дев'!M32</f>
        <v>47.890228496074947</v>
      </c>
      <c r="E57" s="4">
        <f t="shared" si="0"/>
        <v>0.47890228496074949</v>
      </c>
      <c r="F57" s="2">
        <f t="shared" si="1"/>
        <v>45</v>
      </c>
      <c r="G57" s="5" t="str">
        <f t="shared" si="2"/>
        <v>Участник</v>
      </c>
    </row>
    <row r="58" spans="1:7" ht="15.75" x14ac:dyDescent="0.25">
      <c r="A58" s="2">
        <v>195</v>
      </c>
      <c r="B58" s="10" t="s">
        <v>60</v>
      </c>
      <c r="C58" s="2">
        <v>100</v>
      </c>
      <c r="D58" s="3">
        <f>'[1]Рабочий протокол 9-11 кл. дев'!M22</f>
        <v>47.398962747623941</v>
      </c>
      <c r="E58" s="4">
        <f t="shared" si="0"/>
        <v>0.47398962747623941</v>
      </c>
      <c r="F58" s="2">
        <f t="shared" si="1"/>
        <v>46</v>
      </c>
      <c r="G58" s="5" t="str">
        <f t="shared" si="2"/>
        <v>Участник</v>
      </c>
    </row>
    <row r="59" spans="1:7" ht="15.75" x14ac:dyDescent="0.25">
      <c r="A59" s="2">
        <v>216</v>
      </c>
      <c r="B59" s="10" t="s">
        <v>61</v>
      </c>
      <c r="C59" s="2">
        <v>100</v>
      </c>
      <c r="D59" s="3">
        <f>'[1]Рабочий протокол 9-11 кл. дев'!M36</f>
        <v>7.0652173913043477</v>
      </c>
      <c r="E59" s="4">
        <f t="shared" si="0"/>
        <v>7.0652173913043473E-2</v>
      </c>
      <c r="F59" s="2">
        <f t="shared" si="1"/>
        <v>47</v>
      </c>
      <c r="G59" s="5" t="str">
        <f t="shared" si="2"/>
        <v>Участник</v>
      </c>
    </row>
    <row r="60" spans="1:7" ht="15.75" x14ac:dyDescent="0.25">
      <c r="A60" s="2">
        <v>241</v>
      </c>
      <c r="B60" s="10" t="s">
        <v>62</v>
      </c>
      <c r="C60" s="2">
        <v>100</v>
      </c>
      <c r="D60" s="3">
        <f>'[1]Рабочий протокол 9-11 кл. дев'!M63</f>
        <v>4.3478260869565215</v>
      </c>
      <c r="E60" s="4">
        <f t="shared" si="0"/>
        <v>4.3478260869565216E-2</v>
      </c>
      <c r="F60" s="2">
        <f t="shared" si="1"/>
        <v>48</v>
      </c>
      <c r="G60" s="5" t="str">
        <f t="shared" si="2"/>
        <v>Участник</v>
      </c>
    </row>
    <row r="61" spans="1:7" ht="15.75" x14ac:dyDescent="0.25">
      <c r="A61" s="11">
        <v>228</v>
      </c>
      <c r="B61" s="12" t="s">
        <v>63</v>
      </c>
      <c r="C61" s="2">
        <v>100</v>
      </c>
      <c r="D61" s="20">
        <v>85.181749383590073</v>
      </c>
      <c r="E61" s="11">
        <v>85.181749383590073</v>
      </c>
      <c r="F61" s="11">
        <v>1</v>
      </c>
      <c r="G61" s="11" t="s">
        <v>11</v>
      </c>
    </row>
    <row r="62" spans="1:7" ht="15.75" x14ac:dyDescent="0.25">
      <c r="A62" s="11">
        <v>228</v>
      </c>
      <c r="B62" s="12" t="s">
        <v>64</v>
      </c>
      <c r="C62" s="2">
        <v>100</v>
      </c>
      <c r="D62" s="20">
        <v>82.341185070879376</v>
      </c>
      <c r="E62" s="11">
        <v>82.341185070879376</v>
      </c>
      <c r="F62" s="11">
        <v>2</v>
      </c>
      <c r="G62" s="11" t="s">
        <v>9</v>
      </c>
    </row>
    <row r="63" spans="1:7" ht="15.75" x14ac:dyDescent="0.25">
      <c r="A63" s="11">
        <v>194</v>
      </c>
      <c r="B63" s="12" t="s">
        <v>65</v>
      </c>
      <c r="C63" s="2">
        <v>100</v>
      </c>
      <c r="D63" s="20">
        <v>75.153059578455441</v>
      </c>
      <c r="E63" s="11">
        <v>75.153059578455441</v>
      </c>
      <c r="F63" s="11">
        <v>3</v>
      </c>
      <c r="G63" s="11" t="s">
        <v>9</v>
      </c>
    </row>
    <row r="64" spans="1:7" ht="15.75" x14ac:dyDescent="0.25">
      <c r="A64" s="11">
        <v>194</v>
      </c>
      <c r="B64" s="12" t="s">
        <v>66</v>
      </c>
      <c r="C64" s="2">
        <v>100</v>
      </c>
      <c r="D64" s="20">
        <v>72.736340302225244</v>
      </c>
      <c r="E64" s="11">
        <v>72.736340302225244</v>
      </c>
      <c r="F64" s="11">
        <v>4</v>
      </c>
      <c r="G64" s="11" t="s">
        <v>9</v>
      </c>
    </row>
    <row r="65" spans="1:7" ht="15.75" x14ac:dyDescent="0.25">
      <c r="A65" s="11">
        <v>206</v>
      </c>
      <c r="B65" s="12" t="s">
        <v>67</v>
      </c>
      <c r="C65" s="2">
        <v>100</v>
      </c>
      <c r="D65" s="20">
        <v>71.478923831733738</v>
      </c>
      <c r="E65" s="11">
        <v>71.478923831733738</v>
      </c>
      <c r="F65" s="11">
        <v>5</v>
      </c>
      <c r="G65" s="11" t="s">
        <v>9</v>
      </c>
    </row>
    <row r="66" spans="1:7" ht="15.75" x14ac:dyDescent="0.25">
      <c r="A66" s="11">
        <v>217</v>
      </c>
      <c r="B66" s="12" t="s">
        <v>68</v>
      </c>
      <c r="C66" s="2">
        <v>100</v>
      </c>
      <c r="D66" s="20">
        <v>69.745415032021398</v>
      </c>
      <c r="E66" s="11">
        <v>69.745415032021398</v>
      </c>
      <c r="F66" s="11">
        <v>6</v>
      </c>
      <c r="G66" s="11" t="s">
        <v>9</v>
      </c>
    </row>
    <row r="67" spans="1:7" ht="15.75" x14ac:dyDescent="0.25">
      <c r="A67" s="11">
        <v>192</v>
      </c>
      <c r="B67" s="12" t="s">
        <v>69</v>
      </c>
      <c r="C67" s="2">
        <v>100</v>
      </c>
      <c r="D67" s="20">
        <v>68.490374901510805</v>
      </c>
      <c r="E67" s="11">
        <v>68.490374901510805</v>
      </c>
      <c r="F67" s="11">
        <v>7</v>
      </c>
      <c r="G67" s="11" t="s">
        <v>9</v>
      </c>
    </row>
    <row r="68" spans="1:7" ht="15.75" x14ac:dyDescent="0.25">
      <c r="A68" s="11">
        <v>201</v>
      </c>
      <c r="B68" s="12" t="s">
        <v>70</v>
      </c>
      <c r="C68" s="2">
        <v>100</v>
      </c>
      <c r="D68" s="20">
        <v>67.801584176855002</v>
      </c>
      <c r="E68" s="11">
        <v>67.801584176855002</v>
      </c>
      <c r="F68" s="11">
        <v>8</v>
      </c>
      <c r="G68" s="11" t="s">
        <v>9</v>
      </c>
    </row>
    <row r="69" spans="1:7" ht="15.75" x14ac:dyDescent="0.25">
      <c r="A69" s="11">
        <v>240</v>
      </c>
      <c r="B69" s="12" t="s">
        <v>71</v>
      </c>
      <c r="C69" s="2">
        <v>100</v>
      </c>
      <c r="D69" s="20">
        <v>67.501728935065117</v>
      </c>
      <c r="E69" s="11">
        <v>67.501728935065117</v>
      </c>
      <c r="F69" s="11">
        <v>9</v>
      </c>
      <c r="G69" s="11" t="s">
        <v>9</v>
      </c>
    </row>
    <row r="70" spans="1:7" ht="15.75" x14ac:dyDescent="0.25">
      <c r="A70" s="11">
        <v>210</v>
      </c>
      <c r="B70" s="12" t="s">
        <v>72</v>
      </c>
      <c r="C70" s="2">
        <v>100</v>
      </c>
      <c r="D70" s="20">
        <v>66.675170735059822</v>
      </c>
      <c r="E70" s="11">
        <v>66.675170735059822</v>
      </c>
      <c r="F70" s="11">
        <v>10</v>
      </c>
      <c r="G70" s="11" t="s">
        <v>9</v>
      </c>
    </row>
    <row r="71" spans="1:7" ht="15.75" x14ac:dyDescent="0.25">
      <c r="A71" s="11">
        <v>194</v>
      </c>
      <c r="B71" s="12" t="s">
        <v>73</v>
      </c>
      <c r="C71" s="2">
        <v>100</v>
      </c>
      <c r="D71" s="20">
        <v>66.302175314663756</v>
      </c>
      <c r="E71" s="11">
        <v>66.302175314663756</v>
      </c>
      <c r="F71" s="11">
        <v>11</v>
      </c>
      <c r="G71" s="11" t="s">
        <v>9</v>
      </c>
    </row>
    <row r="72" spans="1:7" ht="15.75" x14ac:dyDescent="0.25">
      <c r="A72" s="11">
        <v>211</v>
      </c>
      <c r="B72" s="12" t="s">
        <v>74</v>
      </c>
      <c r="C72" s="2">
        <v>100</v>
      </c>
      <c r="D72" s="20">
        <v>65.312915036869228</v>
      </c>
      <c r="E72" s="11">
        <v>65.312915036869228</v>
      </c>
      <c r="F72" s="11">
        <v>12</v>
      </c>
      <c r="G72" s="11" t="s">
        <v>9</v>
      </c>
    </row>
    <row r="73" spans="1:7" ht="15.75" x14ac:dyDescent="0.25">
      <c r="A73" s="11">
        <v>247</v>
      </c>
      <c r="B73" s="12" t="s">
        <v>75</v>
      </c>
      <c r="C73" s="2">
        <v>100</v>
      </c>
      <c r="D73" s="20">
        <v>65.097674942421236</v>
      </c>
      <c r="E73" s="11">
        <v>65.097674942421236</v>
      </c>
      <c r="F73" s="11">
        <v>13</v>
      </c>
      <c r="G73" s="11" t="s">
        <v>9</v>
      </c>
    </row>
    <row r="74" spans="1:7" ht="15.75" x14ac:dyDescent="0.25">
      <c r="A74" s="11">
        <v>193</v>
      </c>
      <c r="B74" s="12" t="s">
        <v>76</v>
      </c>
      <c r="C74" s="2">
        <v>100</v>
      </c>
      <c r="D74" s="20">
        <v>64.842936300497698</v>
      </c>
      <c r="E74" s="11">
        <v>64.842936300497698</v>
      </c>
      <c r="F74" s="11">
        <v>14</v>
      </c>
      <c r="G74" s="11" t="s">
        <v>9</v>
      </c>
    </row>
    <row r="75" spans="1:7" ht="15.75" x14ac:dyDescent="0.25">
      <c r="A75" s="11">
        <v>193</v>
      </c>
      <c r="B75" s="12" t="s">
        <v>77</v>
      </c>
      <c r="C75" s="2">
        <v>100</v>
      </c>
      <c r="D75" s="20">
        <v>64.561189924517208</v>
      </c>
      <c r="E75" s="11">
        <v>64.561189924517208</v>
      </c>
      <c r="F75" s="11">
        <v>15</v>
      </c>
      <c r="G75" s="11" t="s">
        <v>9</v>
      </c>
    </row>
    <row r="76" spans="1:7" ht="15.75" x14ac:dyDescent="0.25">
      <c r="A76" s="11">
        <v>203</v>
      </c>
      <c r="B76" s="12" t="s">
        <v>78</v>
      </c>
      <c r="C76" s="2">
        <v>100</v>
      </c>
      <c r="D76" s="20">
        <v>64.399606936189031</v>
      </c>
      <c r="E76" s="11">
        <v>64.399606936189031</v>
      </c>
      <c r="F76" s="11">
        <v>16</v>
      </c>
      <c r="G76" s="11" t="s">
        <v>9</v>
      </c>
    </row>
    <row r="77" spans="1:7" ht="15.75" x14ac:dyDescent="0.25">
      <c r="A77" s="11">
        <v>195</v>
      </c>
      <c r="B77" s="12" t="s">
        <v>79</v>
      </c>
      <c r="C77" s="2">
        <v>100</v>
      </c>
      <c r="D77" s="20">
        <v>64.036322247359678</v>
      </c>
      <c r="E77" s="11">
        <v>64.036322247359678</v>
      </c>
      <c r="F77" s="11">
        <v>17</v>
      </c>
      <c r="G77" s="11" t="s">
        <v>9</v>
      </c>
    </row>
    <row r="78" spans="1:7" ht="15.75" x14ac:dyDescent="0.25">
      <c r="A78" s="11">
        <v>193</v>
      </c>
      <c r="B78" s="12" t="s">
        <v>80</v>
      </c>
      <c r="C78" s="2">
        <v>100</v>
      </c>
      <c r="D78" s="20">
        <v>63.696138969513491</v>
      </c>
      <c r="E78" s="11">
        <v>63.696138969513491</v>
      </c>
      <c r="F78" s="11">
        <v>18</v>
      </c>
      <c r="G78" s="11" t="s">
        <v>10</v>
      </c>
    </row>
    <row r="79" spans="1:7" ht="15.75" x14ac:dyDescent="0.25">
      <c r="A79" s="11">
        <v>195</v>
      </c>
      <c r="B79" s="12" t="s">
        <v>81</v>
      </c>
      <c r="C79" s="2">
        <v>100</v>
      </c>
      <c r="D79" s="20">
        <v>63.432242444888317</v>
      </c>
      <c r="E79" s="11">
        <v>63.432242444888317</v>
      </c>
      <c r="F79" s="11">
        <v>19</v>
      </c>
      <c r="G79" s="11" t="s">
        <v>10</v>
      </c>
    </row>
    <row r="80" spans="1:7" ht="15.75" x14ac:dyDescent="0.25">
      <c r="A80" s="2">
        <v>242</v>
      </c>
      <c r="B80" s="12" t="s">
        <v>82</v>
      </c>
      <c r="C80" s="2">
        <v>100</v>
      </c>
      <c r="D80" s="20">
        <v>63.340395251391755</v>
      </c>
      <c r="E80" s="11">
        <v>63.340395251391755</v>
      </c>
      <c r="F80" s="11">
        <v>20</v>
      </c>
      <c r="G80" s="11" t="s">
        <v>10</v>
      </c>
    </row>
    <row r="81" spans="1:7" ht="15.75" x14ac:dyDescent="0.25">
      <c r="A81" s="11">
        <v>202</v>
      </c>
      <c r="B81" s="12" t="s">
        <v>83</v>
      </c>
      <c r="C81" s="2">
        <v>100</v>
      </c>
      <c r="D81" s="20">
        <v>62.71094994032768</v>
      </c>
      <c r="E81" s="11">
        <v>62.71094994032768</v>
      </c>
      <c r="F81" s="11">
        <v>21</v>
      </c>
      <c r="G81" s="11" t="s">
        <v>10</v>
      </c>
    </row>
    <row r="82" spans="1:7" ht="15.75" x14ac:dyDescent="0.25">
      <c r="A82" s="11">
        <v>220</v>
      </c>
      <c r="B82" s="12" t="s">
        <v>84</v>
      </c>
      <c r="C82" s="2">
        <v>100</v>
      </c>
      <c r="D82" s="20">
        <v>62.239970986469913</v>
      </c>
      <c r="E82" s="11">
        <v>62.239970986469913</v>
      </c>
      <c r="F82" s="11">
        <v>22</v>
      </c>
      <c r="G82" s="11" t="s">
        <v>10</v>
      </c>
    </row>
    <row r="83" spans="1:7" ht="15.75" x14ac:dyDescent="0.25">
      <c r="A83" s="11">
        <v>228</v>
      </c>
      <c r="B83" s="12" t="s">
        <v>85</v>
      </c>
      <c r="C83" s="2">
        <v>100</v>
      </c>
      <c r="D83" s="20">
        <v>62.127921364602436</v>
      </c>
      <c r="E83" s="11">
        <v>62.127921364602436</v>
      </c>
      <c r="F83" s="11">
        <v>23</v>
      </c>
      <c r="G83" s="11" t="s">
        <v>10</v>
      </c>
    </row>
    <row r="84" spans="1:7" ht="15.75" x14ac:dyDescent="0.25">
      <c r="A84" s="11">
        <v>887</v>
      </c>
      <c r="B84" s="12" t="s">
        <v>86</v>
      </c>
      <c r="C84" s="2">
        <v>100</v>
      </c>
      <c r="D84" s="20">
        <v>62.073509946274136</v>
      </c>
      <c r="E84" s="11">
        <v>62.073509946274136</v>
      </c>
      <c r="F84" s="11">
        <v>24</v>
      </c>
      <c r="G84" s="11" t="s">
        <v>10</v>
      </c>
    </row>
    <row r="85" spans="1:7" ht="15.75" x14ac:dyDescent="0.25">
      <c r="A85" s="11">
        <v>196</v>
      </c>
      <c r="B85" s="12" t="s">
        <v>87</v>
      </c>
      <c r="C85" s="2">
        <v>100</v>
      </c>
      <c r="D85" s="20">
        <v>62.0496295200441</v>
      </c>
      <c r="E85" s="11">
        <v>62.0496295200441</v>
      </c>
      <c r="F85" s="11">
        <v>25</v>
      </c>
      <c r="G85" s="11" t="s">
        <v>10</v>
      </c>
    </row>
    <row r="86" spans="1:7" ht="15.75" x14ac:dyDescent="0.25">
      <c r="A86" s="11">
        <v>228</v>
      </c>
      <c r="B86" s="12" t="s">
        <v>88</v>
      </c>
      <c r="C86" s="2">
        <v>100</v>
      </c>
      <c r="D86" s="20">
        <v>61.941390893211782</v>
      </c>
      <c r="E86" s="11">
        <v>61.941390893211782</v>
      </c>
      <c r="F86" s="11">
        <v>26</v>
      </c>
      <c r="G86" s="11" t="s">
        <v>10</v>
      </c>
    </row>
    <row r="87" spans="1:7" ht="15.75" x14ac:dyDescent="0.25">
      <c r="A87" s="11">
        <v>197</v>
      </c>
      <c r="B87" s="12" t="s">
        <v>89</v>
      </c>
      <c r="C87" s="2">
        <v>100</v>
      </c>
      <c r="D87" s="20">
        <v>61.883967976277845</v>
      </c>
      <c r="E87" s="11">
        <v>61.883967976277845</v>
      </c>
      <c r="F87" s="11">
        <v>27</v>
      </c>
      <c r="G87" s="11" t="s">
        <v>10</v>
      </c>
    </row>
    <row r="88" spans="1:7" ht="15.75" x14ac:dyDescent="0.25">
      <c r="A88" s="11">
        <v>221</v>
      </c>
      <c r="B88" s="12" t="s">
        <v>90</v>
      </c>
      <c r="C88" s="2">
        <v>100</v>
      </c>
      <c r="D88" s="20">
        <v>60.771089667810159</v>
      </c>
      <c r="E88" s="11">
        <v>60.771089667810159</v>
      </c>
      <c r="F88" s="11">
        <v>28</v>
      </c>
      <c r="G88" s="11" t="s">
        <v>10</v>
      </c>
    </row>
    <row r="89" spans="1:7" ht="15.75" x14ac:dyDescent="0.25">
      <c r="A89" s="11">
        <v>207</v>
      </c>
      <c r="B89" s="12" t="s">
        <v>91</v>
      </c>
      <c r="C89" s="2">
        <v>100</v>
      </c>
      <c r="D89" s="20">
        <v>60.50217134340631</v>
      </c>
      <c r="E89" s="11">
        <v>60.50217134340631</v>
      </c>
      <c r="F89" s="11">
        <v>29</v>
      </c>
      <c r="G89" s="11" t="s">
        <v>10</v>
      </c>
    </row>
    <row r="90" spans="1:7" ht="15.75" x14ac:dyDescent="0.25">
      <c r="A90" s="11">
        <v>212</v>
      </c>
      <c r="B90" s="12" t="s">
        <v>92</v>
      </c>
      <c r="C90" s="2">
        <v>100</v>
      </c>
      <c r="D90" s="20">
        <v>56.605132696093605</v>
      </c>
      <c r="E90" s="11">
        <v>56.605132696093605</v>
      </c>
      <c r="F90" s="11">
        <v>30</v>
      </c>
      <c r="G90" s="11" t="s">
        <v>10</v>
      </c>
    </row>
    <row r="91" spans="1:7" ht="15.75" x14ac:dyDescent="0.25">
      <c r="A91" s="11">
        <v>205</v>
      </c>
      <c r="B91" s="12" t="s">
        <v>93</v>
      </c>
      <c r="C91" s="2">
        <v>100</v>
      </c>
      <c r="D91" s="20">
        <v>56.464592894713505</v>
      </c>
      <c r="E91" s="11">
        <v>56.464592894713505</v>
      </c>
      <c r="F91" s="11">
        <v>31</v>
      </c>
      <c r="G91" s="11" t="s">
        <v>10</v>
      </c>
    </row>
    <row r="92" spans="1:7" ht="15.75" x14ac:dyDescent="0.25">
      <c r="A92" s="2">
        <v>242</v>
      </c>
      <c r="B92" s="12" t="s">
        <v>94</v>
      </c>
      <c r="C92" s="2">
        <v>100</v>
      </c>
      <c r="D92" s="20">
        <v>56.326351726178821</v>
      </c>
      <c r="E92" s="11">
        <v>56.326351726178821</v>
      </c>
      <c r="F92" s="11">
        <v>32</v>
      </c>
      <c r="G92" s="11" t="s">
        <v>10</v>
      </c>
    </row>
    <row r="93" spans="1:7" ht="15.75" x14ac:dyDescent="0.25">
      <c r="A93" s="11">
        <v>223</v>
      </c>
      <c r="B93" s="12" t="s">
        <v>95</v>
      </c>
      <c r="C93" s="2">
        <v>100</v>
      </c>
      <c r="D93" s="20">
        <v>55.192248101336816</v>
      </c>
      <c r="E93" s="11">
        <v>55.192248101336816</v>
      </c>
      <c r="F93" s="11">
        <v>33</v>
      </c>
      <c r="G93" s="11" t="s">
        <v>10</v>
      </c>
    </row>
    <row r="94" spans="1:7" ht="15.75" x14ac:dyDescent="0.25">
      <c r="A94" s="11">
        <v>223</v>
      </c>
      <c r="B94" s="12" t="s">
        <v>96</v>
      </c>
      <c r="C94" s="2">
        <v>100</v>
      </c>
      <c r="D94" s="20">
        <v>54.536354393719463</v>
      </c>
      <c r="E94" s="11">
        <v>54.536354393719463</v>
      </c>
      <c r="F94" s="11">
        <v>34</v>
      </c>
      <c r="G94" s="11" t="s">
        <v>10</v>
      </c>
    </row>
    <row r="95" spans="1:7" ht="15.75" x14ac:dyDescent="0.25">
      <c r="A95" s="11">
        <v>240</v>
      </c>
      <c r="B95" s="12" t="s">
        <v>97</v>
      </c>
      <c r="C95" s="2">
        <v>100</v>
      </c>
      <c r="D95" s="20">
        <v>51.084947766764074</v>
      </c>
      <c r="E95" s="11">
        <v>51.084947766764074</v>
      </c>
      <c r="F95" s="11">
        <v>35</v>
      </c>
      <c r="G95" s="11" t="s">
        <v>10</v>
      </c>
    </row>
    <row r="96" spans="1:7" ht="15.75" x14ac:dyDescent="0.25">
      <c r="A96" s="11">
        <v>192</v>
      </c>
      <c r="B96" s="12" t="s">
        <v>98</v>
      </c>
      <c r="C96" s="2">
        <v>100</v>
      </c>
      <c r="D96" s="20">
        <v>51.014261628740144</v>
      </c>
      <c r="E96" s="11">
        <v>51.014261628740144</v>
      </c>
      <c r="F96" s="11">
        <v>36</v>
      </c>
      <c r="G96" s="11" t="s">
        <v>10</v>
      </c>
    </row>
    <row r="97" spans="1:7" ht="15.75" x14ac:dyDescent="0.25">
      <c r="A97" s="11">
        <v>216</v>
      </c>
      <c r="B97" s="12" t="s">
        <v>99</v>
      </c>
      <c r="C97" s="2">
        <v>100</v>
      </c>
      <c r="D97" s="20">
        <v>49.496353626497203</v>
      </c>
      <c r="E97" s="11">
        <v>49.496353626497203</v>
      </c>
      <c r="F97" s="11">
        <v>37</v>
      </c>
      <c r="G97" s="11" t="s">
        <v>10</v>
      </c>
    </row>
    <row r="98" spans="1:7" ht="15.75" x14ac:dyDescent="0.25">
      <c r="A98" s="11">
        <v>201</v>
      </c>
      <c r="B98" s="12" t="s">
        <v>100</v>
      </c>
      <c r="C98" s="2">
        <v>100</v>
      </c>
      <c r="D98" s="20">
        <v>49.316432907562714</v>
      </c>
      <c r="E98" s="11">
        <v>49.316432907562714</v>
      </c>
      <c r="F98" s="11">
        <v>38</v>
      </c>
      <c r="G98" s="11" t="s">
        <v>10</v>
      </c>
    </row>
    <row r="99" spans="1:7" ht="15.75" x14ac:dyDescent="0.25">
      <c r="A99" s="11">
        <v>197</v>
      </c>
      <c r="B99" s="12" t="s">
        <v>101</v>
      </c>
      <c r="C99" s="2">
        <v>100</v>
      </c>
      <c r="D99" s="20">
        <v>46.627066109903119</v>
      </c>
      <c r="E99" s="11">
        <v>46.627066109903119</v>
      </c>
      <c r="F99" s="11">
        <v>39</v>
      </c>
      <c r="G99" s="11" t="s">
        <v>10</v>
      </c>
    </row>
    <row r="100" spans="1:7" ht="15.75" x14ac:dyDescent="0.25">
      <c r="A100" s="11">
        <v>235</v>
      </c>
      <c r="B100" s="12" t="s">
        <v>102</v>
      </c>
      <c r="C100" s="2">
        <v>100</v>
      </c>
      <c r="D100" s="20">
        <v>38.122682323979063</v>
      </c>
      <c r="E100" s="11">
        <v>38.122682323979063</v>
      </c>
      <c r="F100" s="11">
        <v>40</v>
      </c>
      <c r="G100" s="11" t="s">
        <v>10</v>
      </c>
    </row>
    <row r="101" spans="1:7" ht="15.75" x14ac:dyDescent="0.25">
      <c r="A101" s="11">
        <v>190</v>
      </c>
      <c r="B101" s="12" t="s">
        <v>103</v>
      </c>
      <c r="C101" s="2">
        <v>100</v>
      </c>
      <c r="D101" s="20">
        <v>19.531093019227438</v>
      </c>
      <c r="E101" s="11">
        <v>19.531093019227438</v>
      </c>
      <c r="F101" s="11">
        <v>41</v>
      </c>
      <c r="G101" s="11" t="s">
        <v>10</v>
      </c>
    </row>
    <row r="102" spans="1:7" ht="15.75" x14ac:dyDescent="0.25">
      <c r="A102" s="11">
        <v>190</v>
      </c>
      <c r="B102" s="12" t="s">
        <v>104</v>
      </c>
      <c r="C102" s="2">
        <v>100</v>
      </c>
      <c r="D102" s="20">
        <v>19.250530045598445</v>
      </c>
      <c r="E102" s="11">
        <v>19.250530045598445</v>
      </c>
      <c r="F102" s="11">
        <v>42</v>
      </c>
      <c r="G102" s="11" t="s">
        <v>10</v>
      </c>
    </row>
    <row r="103" spans="1:7" ht="15.75" x14ac:dyDescent="0.25">
      <c r="A103" s="11">
        <v>215</v>
      </c>
      <c r="B103" s="12" t="s">
        <v>105</v>
      </c>
      <c r="C103" s="2">
        <v>100</v>
      </c>
      <c r="D103" s="20">
        <v>9.2391304347826093</v>
      </c>
      <c r="E103" s="11">
        <v>9.2391304347826093</v>
      </c>
      <c r="F103" s="11">
        <v>43</v>
      </c>
      <c r="G103" s="11" t="s">
        <v>10</v>
      </c>
    </row>
    <row r="104" spans="1:7" ht="15.75" x14ac:dyDescent="0.25">
      <c r="A104" s="11">
        <v>887</v>
      </c>
      <c r="B104" s="12" t="s">
        <v>106</v>
      </c>
      <c r="C104" s="2">
        <v>100</v>
      </c>
      <c r="D104" s="20">
        <v>4.3478260869565215</v>
      </c>
      <c r="E104" s="11">
        <v>4.3478260869565215</v>
      </c>
      <c r="F104" s="11">
        <v>44</v>
      </c>
      <c r="G104" s="11" t="s">
        <v>10</v>
      </c>
    </row>
    <row r="105" spans="1:7" ht="15.75" x14ac:dyDescent="0.25">
      <c r="A105" s="11">
        <v>241</v>
      </c>
      <c r="B105" s="12" t="s">
        <v>107</v>
      </c>
      <c r="C105" s="2">
        <v>100</v>
      </c>
      <c r="D105" s="20">
        <v>2.7173913043478262</v>
      </c>
      <c r="E105" s="11">
        <v>2.7173913043478262</v>
      </c>
      <c r="F105" s="11">
        <v>45</v>
      </c>
      <c r="G105" s="11" t="s">
        <v>10</v>
      </c>
    </row>
  </sheetData>
  <autoFilter ref="A12:G105"/>
  <mergeCells count="11">
    <mergeCell ref="A11:G11"/>
    <mergeCell ref="A6:G6"/>
    <mergeCell ref="A7:G7"/>
    <mergeCell ref="A8:G8"/>
    <mergeCell ref="A9:G9"/>
    <mergeCell ref="A10:G10"/>
    <mergeCell ref="A1:I1"/>
    <mergeCell ref="A2:B2"/>
    <mergeCell ref="C2:I2"/>
    <mergeCell ref="A3:B3"/>
    <mergeCell ref="C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2025-11-27T06:20:12Z</dcterms:modified>
</cp:coreProperties>
</file>